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13_ncr:1_{47436BB2-364B-4CFD-B7E4-232B35FE76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pa_resultad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D6" i="2"/>
  <c r="D7" i="2" s="1"/>
  <c r="E6" i="2"/>
  <c r="E7" i="2" s="1"/>
  <c r="F6" i="2"/>
  <c r="F7" i="2" s="1"/>
  <c r="G6" i="2"/>
  <c r="G7" i="2" s="1"/>
  <c r="H6" i="2"/>
  <c r="H7" i="2" s="1"/>
  <c r="I6" i="2"/>
  <c r="I7" i="2" s="1"/>
  <c r="J6" i="2"/>
  <c r="J7" i="2" s="1"/>
  <c r="K6" i="2"/>
  <c r="K7" i="2" s="1"/>
  <c r="L6" i="2"/>
  <c r="L7" i="2" s="1"/>
  <c r="M6" i="2"/>
  <c r="M7" i="2" s="1"/>
  <c r="N6" i="2"/>
  <c r="N7" i="2" s="1"/>
  <c r="O6" i="2"/>
  <c r="O7" i="2" s="1"/>
  <c r="P6" i="2"/>
  <c r="P7" i="2" s="1"/>
  <c r="Q6" i="2"/>
  <c r="Q7" i="2" s="1"/>
  <c r="R6" i="2"/>
  <c r="R7" i="2" s="1"/>
  <c r="S6" i="2"/>
  <c r="S7" i="2" s="1"/>
  <c r="T6" i="2"/>
  <c r="T7" i="2" s="1"/>
  <c r="U6" i="2"/>
  <c r="U7" i="2" s="1"/>
  <c r="V6" i="2"/>
  <c r="V7" i="2" s="1"/>
  <c r="W6" i="2"/>
  <c r="W7" i="2" s="1"/>
  <c r="X6" i="2"/>
  <c r="X7" i="2" s="1"/>
  <c r="C6" i="2"/>
  <c r="C7" i="2" s="1"/>
  <c r="C9" i="2"/>
  <c r="C11" i="2"/>
  <c r="Y52" i="2"/>
  <c r="D12" i="2" l="1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C12" i="2"/>
  <c r="H21" i="2" l="1"/>
  <c r="H57" i="2"/>
  <c r="H75" i="2"/>
  <c r="H18" i="2"/>
  <c r="H27" i="2"/>
  <c r="H42" i="2"/>
  <c r="H45" i="2"/>
  <c r="H63" i="2"/>
  <c r="H15" i="2"/>
  <c r="H13" i="2"/>
  <c r="H24" i="2"/>
  <c r="H33" i="2"/>
  <c r="H48" i="2"/>
  <c r="H66" i="2"/>
  <c r="H72" i="2"/>
  <c r="H30" i="2"/>
  <c r="V24" i="2"/>
  <c r="V36" i="2"/>
  <c r="V69" i="2"/>
  <c r="V33" i="2"/>
  <c r="V42" i="2"/>
  <c r="V21" i="2"/>
  <c r="V18" i="2"/>
  <c r="V63" i="2"/>
  <c r="V27" i="2"/>
  <c r="V13" i="2"/>
  <c r="V45" i="2"/>
  <c r="V15" i="2"/>
  <c r="V48" i="2"/>
  <c r="V57" i="2"/>
  <c r="V66" i="2"/>
  <c r="V30" i="2"/>
  <c r="V72" i="2"/>
  <c r="J24" i="2"/>
  <c r="J42" i="2"/>
  <c r="J33" i="2"/>
  <c r="J21" i="2"/>
  <c r="J57" i="2"/>
  <c r="J75" i="2"/>
  <c r="J18" i="2"/>
  <c r="J45" i="2"/>
  <c r="J27" i="2"/>
  <c r="J30" i="2"/>
  <c r="J15" i="2"/>
  <c r="J13" i="2"/>
  <c r="J63" i="2"/>
  <c r="J48" i="2"/>
  <c r="J72" i="2"/>
  <c r="J66" i="2"/>
  <c r="O33" i="2"/>
  <c r="O39" i="2"/>
  <c r="O48" i="2"/>
  <c r="O54" i="2"/>
  <c r="O66" i="2"/>
  <c r="O72" i="2"/>
  <c r="O21" i="2"/>
  <c r="O30" i="2"/>
  <c r="O18" i="2"/>
  <c r="O27" i="2"/>
  <c r="O45" i="2"/>
  <c r="O63" i="2"/>
  <c r="O51" i="2"/>
  <c r="O15" i="2"/>
  <c r="O13" i="2"/>
  <c r="O42" i="2"/>
  <c r="O75" i="2"/>
  <c r="O24" i="2"/>
  <c r="O57" i="2"/>
  <c r="G18" i="2"/>
  <c r="G27" i="2"/>
  <c r="G13" i="2"/>
  <c r="G33" i="2"/>
  <c r="G24" i="2"/>
  <c r="G48" i="2"/>
  <c r="G57" i="2"/>
  <c r="G15" i="2"/>
  <c r="G66" i="2"/>
  <c r="G72" i="2"/>
  <c r="G63" i="2"/>
  <c r="G51" i="2"/>
  <c r="G75" i="2"/>
  <c r="G45" i="2"/>
  <c r="G21" i="2"/>
  <c r="P24" i="2"/>
  <c r="P33" i="2"/>
  <c r="P21" i="2"/>
  <c r="P57" i="2"/>
  <c r="P75" i="2"/>
  <c r="P27" i="2"/>
  <c r="P18" i="2"/>
  <c r="P45" i="2"/>
  <c r="P48" i="2"/>
  <c r="P63" i="2"/>
  <c r="P66" i="2"/>
  <c r="P72" i="2"/>
  <c r="P15" i="2"/>
  <c r="P13" i="2"/>
  <c r="D24" i="2"/>
  <c r="D51" i="2"/>
  <c r="D33" i="2"/>
  <c r="D21" i="2"/>
  <c r="D57" i="2"/>
  <c r="D75" i="2"/>
  <c r="D27" i="2"/>
  <c r="D42" i="2"/>
  <c r="D18" i="2"/>
  <c r="D45" i="2"/>
  <c r="D63" i="2"/>
  <c r="D66" i="2"/>
  <c r="D72" i="2"/>
  <c r="D13" i="2"/>
  <c r="D15" i="2"/>
  <c r="D48" i="2"/>
  <c r="U30" i="2"/>
  <c r="U33" i="2"/>
  <c r="U48" i="2"/>
  <c r="U66" i="2"/>
  <c r="U72" i="2"/>
  <c r="U21" i="2"/>
  <c r="U36" i="2"/>
  <c r="U13" i="2"/>
  <c r="U18" i="2"/>
  <c r="U27" i="2"/>
  <c r="U45" i="2"/>
  <c r="U60" i="2"/>
  <c r="U15" i="2"/>
  <c r="U24" i="2"/>
  <c r="I33" i="2"/>
  <c r="I48" i="2"/>
  <c r="I66" i="2"/>
  <c r="I72" i="2"/>
  <c r="I21" i="2"/>
  <c r="I13" i="2"/>
  <c r="I18" i="2"/>
  <c r="I27" i="2"/>
  <c r="I39" i="2"/>
  <c r="I45" i="2"/>
  <c r="I63" i="2"/>
  <c r="I15" i="2"/>
  <c r="I57" i="2"/>
  <c r="I24" i="2"/>
  <c r="I75" i="2"/>
  <c r="C51" i="2"/>
  <c r="C27" i="2"/>
  <c r="C72" i="2"/>
  <c r="C45" i="2"/>
  <c r="C21" i="2"/>
  <c r="C15" i="2"/>
  <c r="C13" i="2"/>
  <c r="C66" i="2"/>
  <c r="C42" i="2"/>
  <c r="C18" i="2"/>
  <c r="C57" i="2"/>
  <c r="C48" i="2"/>
  <c r="C39" i="2"/>
  <c r="C33" i="2"/>
  <c r="C75" i="2"/>
  <c r="C63" i="2"/>
  <c r="C24" i="2"/>
  <c r="T21" i="2"/>
  <c r="T57" i="2"/>
  <c r="T75" i="2"/>
  <c r="T18" i="2"/>
  <c r="T27" i="2"/>
  <c r="T42" i="2"/>
  <c r="T63" i="2"/>
  <c r="T15" i="2"/>
  <c r="T13" i="2"/>
  <c r="T24" i="2"/>
  <c r="T33" i="2"/>
  <c r="T48" i="2"/>
  <c r="T66" i="2"/>
  <c r="T72" i="2"/>
  <c r="N21" i="2"/>
  <c r="N57" i="2"/>
  <c r="N75" i="2"/>
  <c r="N18" i="2"/>
  <c r="N27" i="2"/>
  <c r="N45" i="2"/>
  <c r="N63" i="2"/>
  <c r="N51" i="2"/>
  <c r="N15" i="2"/>
  <c r="N24" i="2"/>
  <c r="N13" i="2"/>
  <c r="N66" i="2"/>
  <c r="N72" i="2"/>
  <c r="N33" i="2"/>
  <c r="N48" i="2"/>
  <c r="S18" i="2"/>
  <c r="S27" i="2"/>
  <c r="S13" i="2"/>
  <c r="S24" i="2"/>
  <c r="S33" i="2"/>
  <c r="S57" i="2"/>
  <c r="S21" i="2"/>
  <c r="S48" i="2"/>
  <c r="S15" i="2"/>
  <c r="S45" i="2"/>
  <c r="S66" i="2"/>
  <c r="S72" i="2"/>
  <c r="S63" i="2"/>
  <c r="S75" i="2"/>
  <c r="M39" i="2"/>
  <c r="M18" i="2"/>
  <c r="M27" i="2"/>
  <c r="M13" i="2"/>
  <c r="M33" i="2"/>
  <c r="M48" i="2"/>
  <c r="M24" i="2"/>
  <c r="M30" i="2"/>
  <c r="M21" i="2"/>
  <c r="M42" i="2"/>
  <c r="M45" i="2"/>
  <c r="M63" i="2"/>
  <c r="M75" i="2"/>
  <c r="M54" i="2"/>
  <c r="M51" i="2"/>
  <c r="M57" i="2"/>
  <c r="M15" i="2"/>
  <c r="M72" i="2"/>
  <c r="M66" i="2"/>
  <c r="X18" i="2"/>
  <c r="X27" i="2"/>
  <c r="X75" i="2"/>
  <c r="X15" i="2"/>
  <c r="X13" i="2"/>
  <c r="X24" i="2"/>
  <c r="X21" i="2"/>
  <c r="X30" i="2"/>
  <c r="X33" i="2"/>
  <c r="X39" i="2"/>
  <c r="X48" i="2"/>
  <c r="X54" i="2"/>
  <c r="X66" i="2"/>
  <c r="X72" i="2"/>
  <c r="X63" i="2"/>
  <c r="X45" i="2"/>
  <c r="X57" i="2"/>
  <c r="X51" i="2"/>
  <c r="X42" i="2"/>
  <c r="R18" i="2"/>
  <c r="R27" i="2"/>
  <c r="R45" i="2"/>
  <c r="R63" i="2"/>
  <c r="R15" i="2"/>
  <c r="R13" i="2"/>
  <c r="R24" i="2"/>
  <c r="R33" i="2"/>
  <c r="R48" i="2"/>
  <c r="R66" i="2"/>
  <c r="R72" i="2"/>
  <c r="R21" i="2"/>
  <c r="R75" i="2"/>
  <c r="R57" i="2"/>
  <c r="L18" i="2"/>
  <c r="L27" i="2"/>
  <c r="L42" i="2"/>
  <c r="L45" i="2"/>
  <c r="L63" i="2"/>
  <c r="L15" i="2"/>
  <c r="L13" i="2"/>
  <c r="L24" i="2"/>
  <c r="L21" i="2"/>
  <c r="L33" i="2"/>
  <c r="L48" i="2"/>
  <c r="L66" i="2"/>
  <c r="L72" i="2"/>
  <c r="L57" i="2"/>
  <c r="L75" i="2"/>
  <c r="F18" i="2"/>
  <c r="F27" i="2"/>
  <c r="F45" i="2"/>
  <c r="F63" i="2"/>
  <c r="F15" i="2"/>
  <c r="F13" i="2"/>
  <c r="F24" i="2"/>
  <c r="F33" i="2"/>
  <c r="F48" i="2"/>
  <c r="F66" i="2"/>
  <c r="F72" i="2"/>
  <c r="F21" i="2"/>
  <c r="F75" i="2"/>
  <c r="F57" i="2"/>
  <c r="W13" i="2"/>
  <c r="W45" i="2"/>
  <c r="W63" i="2"/>
  <c r="W51" i="2"/>
  <c r="W24" i="2"/>
  <c r="W33" i="2"/>
  <c r="W48" i="2"/>
  <c r="W66" i="2"/>
  <c r="W72" i="2"/>
  <c r="W30" i="2"/>
  <c r="W42" i="2"/>
  <c r="W21" i="2"/>
  <c r="W39" i="2"/>
  <c r="W15" i="2"/>
  <c r="W75" i="2"/>
  <c r="W57" i="2"/>
  <c r="W27" i="2"/>
  <c r="W18" i="2"/>
  <c r="W54" i="2"/>
  <c r="Q13" i="2"/>
  <c r="Q24" i="2"/>
  <c r="Q30" i="2"/>
  <c r="Q33" i="2"/>
  <c r="Q48" i="2"/>
  <c r="Q66" i="2"/>
  <c r="Q72" i="2"/>
  <c r="Q21" i="2"/>
  <c r="Q42" i="2"/>
  <c r="Q57" i="2"/>
  <c r="Q75" i="2"/>
  <c r="Q54" i="2"/>
  <c r="Q15" i="2"/>
  <c r="Q45" i="2"/>
  <c r="Q51" i="2"/>
  <c r="Q27" i="2"/>
  <c r="Q63" i="2"/>
  <c r="Q18" i="2"/>
  <c r="Q39" i="2"/>
  <c r="K13" i="2"/>
  <c r="K24" i="2"/>
  <c r="K33" i="2"/>
  <c r="K39" i="2"/>
  <c r="K48" i="2"/>
  <c r="K66" i="2"/>
  <c r="K72" i="2"/>
  <c r="K21" i="2"/>
  <c r="K57" i="2"/>
  <c r="K75" i="2"/>
  <c r="K27" i="2"/>
  <c r="K18" i="2"/>
  <c r="K15" i="2"/>
  <c r="K45" i="2"/>
  <c r="K63" i="2"/>
  <c r="E13" i="2"/>
  <c r="E30" i="2"/>
  <c r="E24" i="2"/>
  <c r="E33" i="2"/>
  <c r="E48" i="2"/>
  <c r="E66" i="2"/>
  <c r="E72" i="2"/>
  <c r="E42" i="2"/>
  <c r="E21" i="2"/>
  <c r="E57" i="2"/>
  <c r="E75" i="2"/>
  <c r="E27" i="2"/>
  <c r="E15" i="2"/>
  <c r="E18" i="2"/>
  <c r="E63" i="2"/>
  <c r="E45" i="2"/>
  <c r="Y76" i="2"/>
  <c r="Y74" i="2"/>
  <c r="Y73" i="2"/>
  <c r="Y71" i="2"/>
  <c r="Y70" i="2"/>
  <c r="Y68" i="2"/>
  <c r="Y67" i="2"/>
  <c r="Y65" i="2"/>
  <c r="Y64" i="2"/>
  <c r="Y62" i="2"/>
  <c r="Y61" i="2"/>
  <c r="Y59" i="2"/>
  <c r="Y58" i="2"/>
  <c r="Y56" i="2"/>
  <c r="Y55" i="2"/>
  <c r="Y53" i="2"/>
  <c r="Y50" i="2"/>
  <c r="Y49" i="2"/>
  <c r="Y47" i="2"/>
  <c r="Y46" i="2"/>
  <c r="Y44" i="2"/>
  <c r="Y43" i="2"/>
  <c r="Y41" i="2"/>
  <c r="Y40" i="2"/>
  <c r="Y38" i="2"/>
  <c r="Y37" i="2"/>
  <c r="Y35" i="2"/>
  <c r="Y16" i="2"/>
  <c r="Y19" i="2"/>
  <c r="Y22" i="2"/>
  <c r="Y25" i="2"/>
  <c r="Y28" i="2"/>
  <c r="Y31" i="2"/>
  <c r="Y34" i="2"/>
  <c r="Y32" i="2"/>
  <c r="Y29" i="2"/>
  <c r="Y26" i="2"/>
  <c r="Y23" i="2"/>
  <c r="Y20" i="2"/>
  <c r="Y17" i="2"/>
  <c r="Y14" i="2"/>
  <c r="Y10" i="2"/>
  <c r="Y8" i="2"/>
  <c r="Y5" i="2"/>
  <c r="Y4" i="2"/>
  <c r="Y9" i="2" l="1"/>
  <c r="Y11" i="2"/>
  <c r="Y6" i="2"/>
  <c r="Y7" i="2" s="1"/>
  <c r="Y12" i="2"/>
  <c r="Y13" i="2" s="1"/>
  <c r="Y36" i="2" l="1"/>
  <c r="Y21" i="2"/>
  <c r="Y57" i="2"/>
  <c r="Y39" i="2"/>
  <c r="Y24" i="2"/>
  <c r="Y69" i="2"/>
  <c r="Y51" i="2"/>
  <c r="Y60" i="2"/>
  <c r="Y72" i="2"/>
  <c r="Y42" i="2"/>
  <c r="Y30" i="2"/>
  <c r="Y54" i="2"/>
  <c r="Y18" i="2"/>
  <c r="Y15" i="2"/>
  <c r="Y33" i="2"/>
  <c r="Y75" i="2"/>
  <c r="Y48" i="2"/>
  <c r="Y66" i="2"/>
  <c r="Y45" i="2"/>
  <c r="Y63" i="2"/>
  <c r="Y27" i="2"/>
</calcChain>
</file>

<file path=xl/sharedStrings.xml><?xml version="1.0" encoding="utf-8"?>
<sst xmlns="http://schemas.openxmlformats.org/spreadsheetml/2006/main" count="550" uniqueCount="88">
  <si>
    <t>Círculo</t>
  </si>
  <si>
    <t>Inscritos</t>
  </si>
  <si>
    <t>Votantes</t>
  </si>
  <si>
    <t>Brancos</t>
  </si>
  <si>
    <t>Nulos</t>
  </si>
  <si>
    <t>ADN</t>
  </si>
  <si>
    <t>B.E.</t>
  </si>
  <si>
    <t>CH</t>
  </si>
  <si>
    <t>E</t>
  </si>
  <si>
    <t>IL</t>
  </si>
  <si>
    <t>JPP</t>
  </si>
  <si>
    <t>L</t>
  </si>
  <si>
    <t>MPT</t>
  </si>
  <si>
    <t>NC</t>
  </si>
  <si>
    <t>ND</t>
  </si>
  <si>
    <t>PAN</t>
  </si>
  <si>
    <t>PCP-PEV</t>
  </si>
  <si>
    <t>PCTP/MRPP</t>
  </si>
  <si>
    <t>PLS</t>
  </si>
  <si>
    <t>PPD/PSD.CDS-PP</t>
  </si>
  <si>
    <t>PPD/PSD.CDS-PP.PPM</t>
  </si>
  <si>
    <t>PPM</t>
  </si>
  <si>
    <t>PS</t>
  </si>
  <si>
    <t>PTP</t>
  </si>
  <si>
    <t>R.I.R.</t>
  </si>
  <si>
    <t>VP</t>
  </si>
  <si>
    <t>Número</t>
  </si>
  <si>
    <t>md</t>
  </si>
  <si>
    <t>Aveiro</t>
  </si>
  <si>
    <t>-</t>
  </si>
  <si>
    <t>Beja</t>
  </si>
  <si>
    <t>Braga</t>
  </si>
  <si>
    <t>Bragança</t>
  </si>
  <si>
    <t>Castelo Branco</t>
  </si>
  <si>
    <t>Coimbra</t>
  </si>
  <si>
    <t>Évora</t>
  </si>
  <si>
    <t>Faro</t>
  </si>
  <si>
    <t>Guarda</t>
  </si>
  <si>
    <t>Leiria</t>
  </si>
  <si>
    <t>Lisboa</t>
  </si>
  <si>
    <t>Portalegre</t>
  </si>
  <si>
    <t>Porto</t>
  </si>
  <si>
    <t>Santarém</t>
  </si>
  <si>
    <t>Setúbal</t>
  </si>
  <si>
    <t>Viana do Castelo</t>
  </si>
  <si>
    <t>Vila Real</t>
  </si>
  <si>
    <t>Viseu</t>
  </si>
  <si>
    <t>RA Açores</t>
  </si>
  <si>
    <t>RA Madeira</t>
  </si>
  <si>
    <t>Europa</t>
  </si>
  <si>
    <t>Fora da Europa</t>
  </si>
  <si>
    <t>Total</t>
  </si>
  <si>
    <t>Abstenção</t>
  </si>
  <si>
    <t>% / INSC</t>
  </si>
  <si>
    <t>Votos Val. Exp. (VVE)</t>
  </si>
  <si>
    <t>% / VVE*</t>
  </si>
  <si>
    <t>% - percentagem</t>
  </si>
  <si>
    <t>INSC - inscritos; VTT - votantes; VVE - votos validamente expressos</t>
  </si>
  <si>
    <t>* nos termos da alínea e) do artigo 115.° da LEAR</t>
  </si>
  <si>
    <t>md - número de mandatos</t>
  </si>
  <si>
    <t>c.r. - candidatura rejeitada</t>
  </si>
  <si>
    <t>ADN - ALTERNATIVA DEMOCRÁTICA NACIONAL</t>
  </si>
  <si>
    <t>B.E. - Bloco de Esquerda</t>
  </si>
  <si>
    <t>CH - CHEGA</t>
  </si>
  <si>
    <t>E - Ergue-te</t>
  </si>
  <si>
    <t>IL - Iniciativa Liberal</t>
  </si>
  <si>
    <t>JPP - Juntos Pelo Povo</t>
  </si>
  <si>
    <t>L - LIVRE</t>
  </si>
  <si>
    <t>MPT - Partido da Terra</t>
  </si>
  <si>
    <t>NC - Nós, Cidadãos!</t>
  </si>
  <si>
    <t>ND - NOVA DIREITA</t>
  </si>
  <si>
    <t>PAN - PESSOAS - ANIMAIS - NATUREZA</t>
  </si>
  <si>
    <t>PCP-PEV - CDU - Coligação Democrática Unitária</t>
  </si>
  <si>
    <t>PCTP/MRPP - Partido Comunista dos Trabalhadores Portugueses</t>
  </si>
  <si>
    <t>PPM - Partido Popular Monárquico</t>
  </si>
  <si>
    <t>PS - Partido Socialista</t>
  </si>
  <si>
    <t>PTP - Partido Trabalhista Português</t>
  </si>
  <si>
    <t>R.I.R. - Reagir Incluir Reciclar</t>
  </si>
  <si>
    <t>VP - Volt Portugal</t>
  </si>
  <si>
    <t>Observações:</t>
  </si>
  <si>
    <t>2. Círculo eleitoral de Fora da Europa – não sendo o número de inscritos suscetível de verificação e constando-se discrepância no número registado na ata de apuramento geral em resultado de errada transmissão da informação, assumiu-se o valor que consta da base de dados do recenseamento eleitoral.</t>
  </si>
  <si>
    <t xml:space="preserve">3. Os somatórios das percentagens nalguns casos divergem da centena, em uma ou duas centésimas, por força dos arredondamentos parcelares. </t>
  </si>
  <si>
    <t>PPD/PSD.CDS-PP.PPM - PSD/CDS/PPM</t>
  </si>
  <si>
    <t>PPD/PSD.CDS-PP - AD - COLIGAÇÃO PSD/CDS</t>
  </si>
  <si>
    <t>PLS - PARTIDO LIBERAL SOCIAL</t>
  </si>
  <si>
    <t>Comissão Nacional de Eleições, 30 de maio de 2025. - O Presidente, Juiz Conselheiro 	José António Henriques dos Santos Cabral.</t>
  </si>
  <si>
    <t>c.r.</t>
  </si>
  <si>
    <t>1. Círculo eleitoral de Viana do Castelo - verificando-se discrepância no valor total de votantes registado na ata de apuramento geral, assumiu-se o valor que resulta da necessária correção material.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</si>
</sst>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PF DinText Pro"/>
    </font>
    <font>
      <sz val="8.8000000000000007"/>
      <color theme="1"/>
      <name val="PF DinText Pro"/>
    </font>
    <font>
      <sz val="10"/>
      <color theme="1"/>
      <name val="PF DinText Pro"/>
    </font>
    <font>
      <sz val="9"/>
      <color theme="1"/>
      <name val="PF DinText Pro"/>
    </font>
    <font>
      <sz val="11"/>
      <name val="PF DinText Pro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10" xfId="0" applyFont="1" applyBorder="1" applyAlignment="1">
      <alignment horizontal="right" vertical="center" wrapText="1"/>
    </xf>
    <xf numFmtId="0" fontId="22" fillId="0" borderId="0" xfId="0" applyFont="1"/>
    <xf numFmtId="0" fontId="21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right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vertical="center" wrapText="1"/>
    </xf>
    <xf numFmtId="0" fontId="21" fillId="0" borderId="10" xfId="0" applyFont="1" applyBorder="1" applyAlignment="1">
      <alignment vertical="center"/>
    </xf>
    <xf numFmtId="2" fontId="21" fillId="0" borderId="10" xfId="0" applyNumberFormat="1" applyFont="1" applyBorder="1" applyAlignment="1">
      <alignment horizontal="right" vertical="center" wrapText="1"/>
    </xf>
    <xf numFmtId="0" fontId="21" fillId="0" borderId="10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Y113"/>
  <sheetViews>
    <sheetView tabSelected="1" zoomScale="77" zoomScaleNormal="77" workbookViewId="0">
      <selection activeCell="J83" sqref="J83"/>
    </sheetView>
  </sheetViews>
  <sheetFormatPr defaultColWidth="16.5703125" defaultRowHeight="15" x14ac:dyDescent="0.25"/>
  <cols>
    <col min="1" max="1" width="18.42578125" style="4" customWidth="1"/>
    <col min="2" max="2" width="11.5703125" style="4" bestFit="1" customWidth="1"/>
    <col min="3" max="3" width="10" style="4" bestFit="1" customWidth="1"/>
    <col min="4" max="5" width="7" style="4" bestFit="1" customWidth="1"/>
    <col min="6" max="6" width="8.5703125" style="4" bestFit="1" customWidth="1"/>
    <col min="7" max="7" width="9" style="4" customWidth="1"/>
    <col min="8" max="8" width="7.85546875" style="4" bestFit="1" customWidth="1"/>
    <col min="9" max="12" width="7" style="4" bestFit="1" customWidth="1"/>
    <col min="13" max="13" width="8" style="4" bestFit="1" customWidth="1"/>
    <col min="14" max="14" width="9.140625" style="4" bestFit="1" customWidth="1"/>
    <col min="15" max="15" width="8" style="4" bestFit="1" customWidth="1"/>
    <col min="16" max="16" width="8.7109375" style="4" bestFit="1" customWidth="1"/>
    <col min="17" max="17" width="7" style="4" bestFit="1" customWidth="1"/>
    <col min="18" max="18" width="8.5703125" style="12" customWidth="1"/>
    <col min="19" max="19" width="8" style="4" bestFit="1" customWidth="1"/>
    <col min="20" max="20" width="7" style="4" bestFit="1" customWidth="1"/>
    <col min="21" max="21" width="9.140625" style="4" bestFit="1" customWidth="1"/>
    <col min="22" max="22" width="10" style="4" bestFit="1" customWidth="1"/>
    <col min="23" max="23" width="7" style="4" bestFit="1" customWidth="1"/>
    <col min="24" max="24" width="7.85546875" style="4" customWidth="1"/>
    <col min="25" max="25" width="10.140625" style="17" bestFit="1" customWidth="1"/>
    <col min="26" max="16384" width="16.5703125" style="4"/>
  </cols>
  <sheetData>
    <row r="2" spans="1:25" x14ac:dyDescent="0.25">
      <c r="A2" s="20" t="s">
        <v>0</v>
      </c>
      <c r="B2" s="20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9">
        <v>16</v>
      </c>
      <c r="S2" s="2">
        <v>17</v>
      </c>
      <c r="T2" s="2">
        <v>18</v>
      </c>
      <c r="U2" s="2">
        <v>19</v>
      </c>
      <c r="V2" s="2">
        <v>20</v>
      </c>
      <c r="W2" s="2">
        <v>21</v>
      </c>
      <c r="X2" s="2">
        <v>22</v>
      </c>
      <c r="Y2" s="19" t="s">
        <v>51</v>
      </c>
    </row>
    <row r="3" spans="1:25" ht="29.25" customHeight="1" x14ac:dyDescent="0.25">
      <c r="A3" s="20"/>
      <c r="B3" s="20"/>
      <c r="C3" s="3" t="s">
        <v>28</v>
      </c>
      <c r="D3" s="3" t="s">
        <v>30</v>
      </c>
      <c r="E3" s="3" t="s">
        <v>31</v>
      </c>
      <c r="F3" s="3" t="s">
        <v>32</v>
      </c>
      <c r="G3" s="3" t="s">
        <v>33</v>
      </c>
      <c r="H3" s="3" t="s">
        <v>34</v>
      </c>
      <c r="I3" s="3" t="s">
        <v>35</v>
      </c>
      <c r="J3" s="3" t="s">
        <v>36</v>
      </c>
      <c r="K3" s="3" t="s">
        <v>37</v>
      </c>
      <c r="L3" s="3" t="s">
        <v>38</v>
      </c>
      <c r="M3" s="3" t="s">
        <v>39</v>
      </c>
      <c r="N3" s="3" t="s">
        <v>40</v>
      </c>
      <c r="O3" s="3" t="s">
        <v>41</v>
      </c>
      <c r="P3" s="3" t="s">
        <v>42</v>
      </c>
      <c r="Q3" s="3" t="s">
        <v>43</v>
      </c>
      <c r="R3" s="7" t="s">
        <v>44</v>
      </c>
      <c r="S3" s="3" t="s">
        <v>45</v>
      </c>
      <c r="T3" s="3" t="s">
        <v>46</v>
      </c>
      <c r="U3" s="3" t="s">
        <v>47</v>
      </c>
      <c r="V3" s="3" t="s">
        <v>48</v>
      </c>
      <c r="W3" s="3" t="s">
        <v>49</v>
      </c>
      <c r="X3" s="3" t="s">
        <v>50</v>
      </c>
      <c r="Y3" s="19"/>
    </row>
    <row r="4" spans="1:25" ht="16.5" customHeight="1" x14ac:dyDescent="0.25">
      <c r="A4" s="20" t="s">
        <v>1</v>
      </c>
      <c r="B4" s="20"/>
      <c r="C4" s="5">
        <v>642045</v>
      </c>
      <c r="D4" s="5">
        <v>118320</v>
      </c>
      <c r="E4" s="5">
        <v>782390</v>
      </c>
      <c r="F4" s="5">
        <v>132758</v>
      </c>
      <c r="G4" s="5">
        <v>162574</v>
      </c>
      <c r="H4" s="5">
        <v>370773</v>
      </c>
      <c r="I4" s="5">
        <v>132625</v>
      </c>
      <c r="J4" s="5">
        <v>383944</v>
      </c>
      <c r="K4" s="5">
        <v>139506</v>
      </c>
      <c r="L4" s="5">
        <v>411995</v>
      </c>
      <c r="M4" s="5">
        <v>1914014</v>
      </c>
      <c r="N4" s="5">
        <v>90045</v>
      </c>
      <c r="O4" s="5">
        <v>1591357</v>
      </c>
      <c r="P4" s="5">
        <v>377415</v>
      </c>
      <c r="Q4" s="5">
        <v>754726</v>
      </c>
      <c r="R4" s="10">
        <v>232581</v>
      </c>
      <c r="S4" s="5">
        <v>206897</v>
      </c>
      <c r="T4" s="5">
        <v>334039</v>
      </c>
      <c r="U4" s="5">
        <v>230289</v>
      </c>
      <c r="V4" s="5">
        <v>255801</v>
      </c>
      <c r="W4" s="5">
        <v>948062</v>
      </c>
      <c r="X4" s="10">
        <v>636660</v>
      </c>
      <c r="Y4" s="14">
        <f>SUM(C4:X4)</f>
        <v>10848816</v>
      </c>
    </row>
    <row r="5" spans="1:25" x14ac:dyDescent="0.25">
      <c r="A5" s="20" t="s">
        <v>2</v>
      </c>
      <c r="B5" s="1" t="s">
        <v>26</v>
      </c>
      <c r="C5" s="5">
        <v>414346</v>
      </c>
      <c r="D5" s="5">
        <v>73743</v>
      </c>
      <c r="E5" s="5">
        <v>545324</v>
      </c>
      <c r="F5" s="5">
        <v>69983</v>
      </c>
      <c r="G5" s="5">
        <v>104076</v>
      </c>
      <c r="H5" s="5">
        <v>231323</v>
      </c>
      <c r="I5" s="5">
        <v>84924</v>
      </c>
      <c r="J5" s="5">
        <v>230429</v>
      </c>
      <c r="K5" s="5">
        <v>81621</v>
      </c>
      <c r="L5" s="5">
        <v>265074</v>
      </c>
      <c r="M5" s="5">
        <v>1274521</v>
      </c>
      <c r="N5" s="5">
        <v>56083</v>
      </c>
      <c r="O5" s="5">
        <v>1097509</v>
      </c>
      <c r="P5" s="5">
        <v>244177</v>
      </c>
      <c r="Q5" s="5">
        <v>491419</v>
      </c>
      <c r="R5" s="10">
        <v>139894</v>
      </c>
      <c r="S5" s="5">
        <v>113842</v>
      </c>
      <c r="T5" s="5">
        <v>206816</v>
      </c>
      <c r="U5" s="5">
        <v>100910</v>
      </c>
      <c r="V5" s="5">
        <v>138937</v>
      </c>
      <c r="W5" s="5">
        <v>256784</v>
      </c>
      <c r="X5" s="5">
        <v>98234</v>
      </c>
      <c r="Y5" s="14">
        <f>SUM(C5:X5)</f>
        <v>6319969</v>
      </c>
    </row>
    <row r="6" spans="1:25" x14ac:dyDescent="0.25">
      <c r="A6" s="20"/>
      <c r="B6" s="1" t="s">
        <v>53</v>
      </c>
      <c r="C6" s="8">
        <f>C5/C$4*100</f>
        <v>64.53535188343497</v>
      </c>
      <c r="D6" s="8">
        <f t="shared" ref="D6:Y6" si="0">D5/D$4*100</f>
        <v>62.325050709939148</v>
      </c>
      <c r="E6" s="8">
        <f t="shared" si="0"/>
        <v>69.699766101304974</v>
      </c>
      <c r="F6" s="8">
        <f t="shared" si="0"/>
        <v>52.714713990870607</v>
      </c>
      <c r="G6" s="8">
        <f t="shared" si="0"/>
        <v>64.017616593059159</v>
      </c>
      <c r="H6" s="8">
        <f t="shared" si="0"/>
        <v>62.389386497938091</v>
      </c>
      <c r="I6" s="8">
        <f t="shared" si="0"/>
        <v>64.03317624882186</v>
      </c>
      <c r="J6" s="8">
        <f t="shared" si="0"/>
        <v>60.016304461067236</v>
      </c>
      <c r="K6" s="8">
        <f t="shared" si="0"/>
        <v>58.507160982323335</v>
      </c>
      <c r="L6" s="8">
        <f t="shared" si="0"/>
        <v>64.339130329251574</v>
      </c>
      <c r="M6" s="8">
        <f t="shared" si="0"/>
        <v>66.588906873199463</v>
      </c>
      <c r="N6" s="8">
        <f t="shared" si="0"/>
        <v>62.283302793047923</v>
      </c>
      <c r="O6" s="8">
        <f t="shared" si="0"/>
        <v>68.966862872378726</v>
      </c>
      <c r="P6" s="8">
        <f t="shared" si="0"/>
        <v>64.697216591815376</v>
      </c>
      <c r="Q6" s="8">
        <f t="shared" si="0"/>
        <v>65.112239408739072</v>
      </c>
      <c r="R6" s="11">
        <f t="shared" si="0"/>
        <v>60.148507401722405</v>
      </c>
      <c r="S6" s="8">
        <f t="shared" si="0"/>
        <v>55.023514115719422</v>
      </c>
      <c r="T6" s="8">
        <f t="shared" si="0"/>
        <v>61.913728636476584</v>
      </c>
      <c r="U6" s="8">
        <f t="shared" si="0"/>
        <v>43.818853701218899</v>
      </c>
      <c r="V6" s="8">
        <f t="shared" si="0"/>
        <v>54.314486651733183</v>
      </c>
      <c r="W6" s="8">
        <f t="shared" si="0"/>
        <v>27.085148439659008</v>
      </c>
      <c r="X6" s="8">
        <f t="shared" si="0"/>
        <v>15.429585650111518</v>
      </c>
      <c r="Y6" s="15">
        <f t="shared" si="0"/>
        <v>58.254919246487361</v>
      </c>
    </row>
    <row r="7" spans="1:25" ht="16.5" customHeight="1" x14ac:dyDescent="0.25">
      <c r="A7" s="1" t="s">
        <v>52</v>
      </c>
      <c r="B7" s="1" t="s">
        <v>53</v>
      </c>
      <c r="C7" s="8">
        <f>100-C6</f>
        <v>35.46464811656503</v>
      </c>
      <c r="D7" s="8">
        <f t="shared" ref="D7:Y7" si="1">100-D6</f>
        <v>37.674949290060852</v>
      </c>
      <c r="E7" s="8">
        <f t="shared" si="1"/>
        <v>30.300233898695026</v>
      </c>
      <c r="F7" s="8">
        <f t="shared" si="1"/>
        <v>47.285286009129393</v>
      </c>
      <c r="G7" s="8">
        <f t="shared" si="1"/>
        <v>35.982383406940841</v>
      </c>
      <c r="H7" s="8">
        <f t="shared" si="1"/>
        <v>37.610613502061909</v>
      </c>
      <c r="I7" s="8">
        <f t="shared" si="1"/>
        <v>35.96682375117814</v>
      </c>
      <c r="J7" s="8">
        <f t="shared" si="1"/>
        <v>39.983695538932764</v>
      </c>
      <c r="K7" s="8">
        <f t="shared" si="1"/>
        <v>41.492839017676665</v>
      </c>
      <c r="L7" s="8">
        <f t="shared" si="1"/>
        <v>35.660869670748426</v>
      </c>
      <c r="M7" s="8">
        <f t="shared" si="1"/>
        <v>33.411093126800537</v>
      </c>
      <c r="N7" s="8">
        <f t="shared" si="1"/>
        <v>37.716697206952077</v>
      </c>
      <c r="O7" s="8">
        <f t="shared" si="1"/>
        <v>31.033137127621274</v>
      </c>
      <c r="P7" s="8">
        <f t="shared" si="1"/>
        <v>35.302783408184624</v>
      </c>
      <c r="Q7" s="8">
        <f t="shared" si="1"/>
        <v>34.887760591260928</v>
      </c>
      <c r="R7" s="11">
        <f t="shared" si="1"/>
        <v>39.851492598277595</v>
      </c>
      <c r="S7" s="8">
        <f t="shared" si="1"/>
        <v>44.976485884280578</v>
      </c>
      <c r="T7" s="8">
        <f t="shared" si="1"/>
        <v>38.086271363523416</v>
      </c>
      <c r="U7" s="8">
        <f t="shared" si="1"/>
        <v>56.181146298781101</v>
      </c>
      <c r="V7" s="8">
        <f t="shared" si="1"/>
        <v>45.685513348266817</v>
      </c>
      <c r="W7" s="8">
        <f t="shared" si="1"/>
        <v>72.914851560340992</v>
      </c>
      <c r="X7" s="8">
        <f t="shared" si="1"/>
        <v>84.57041434988848</v>
      </c>
      <c r="Y7" s="15">
        <f t="shared" si="1"/>
        <v>41.745080753512639</v>
      </c>
    </row>
    <row r="8" spans="1:25" x14ac:dyDescent="0.25">
      <c r="A8" s="20" t="s">
        <v>3</v>
      </c>
      <c r="B8" s="1" t="s">
        <v>26</v>
      </c>
      <c r="C8" s="5">
        <v>6649</v>
      </c>
      <c r="D8" s="5">
        <v>1012</v>
      </c>
      <c r="E8" s="5">
        <v>9019</v>
      </c>
      <c r="F8" s="5">
        <v>853</v>
      </c>
      <c r="G8" s="5">
        <v>1494</v>
      </c>
      <c r="H8" s="5">
        <v>4581</v>
      </c>
      <c r="I8" s="5">
        <v>1263</v>
      </c>
      <c r="J8" s="5">
        <v>3252</v>
      </c>
      <c r="K8" s="5">
        <v>1179</v>
      </c>
      <c r="L8" s="5">
        <v>4976</v>
      </c>
      <c r="M8" s="5">
        <v>16115</v>
      </c>
      <c r="N8" s="5">
        <v>808</v>
      </c>
      <c r="O8" s="5">
        <v>14390</v>
      </c>
      <c r="P8" s="5">
        <v>3703</v>
      </c>
      <c r="Q8" s="5">
        <v>6118</v>
      </c>
      <c r="R8" s="10">
        <v>2363</v>
      </c>
      <c r="S8" s="5">
        <v>1368</v>
      </c>
      <c r="T8" s="5">
        <v>3320</v>
      </c>
      <c r="U8" s="5">
        <v>3010</v>
      </c>
      <c r="V8" s="5">
        <v>549</v>
      </c>
      <c r="W8" s="5">
        <v>1264</v>
      </c>
      <c r="X8" s="5">
        <v>368</v>
      </c>
      <c r="Y8" s="14">
        <f>SUM(C8:X8)</f>
        <v>87654</v>
      </c>
    </row>
    <row r="9" spans="1:25" x14ac:dyDescent="0.25">
      <c r="A9" s="20"/>
      <c r="B9" s="1" t="s">
        <v>53</v>
      </c>
      <c r="C9" s="8">
        <f>C8/C$4*100</f>
        <v>1.0355971933431458</v>
      </c>
      <c r="D9" s="8">
        <f t="shared" ref="D9:Y9" si="2">D8/D$4*100</f>
        <v>0.85530764029749828</v>
      </c>
      <c r="E9" s="8">
        <f t="shared" si="2"/>
        <v>1.1527499073352165</v>
      </c>
      <c r="F9" s="8">
        <f t="shared" si="2"/>
        <v>0.64252248452070682</v>
      </c>
      <c r="G9" s="8">
        <f t="shared" si="2"/>
        <v>0.91896613234588553</v>
      </c>
      <c r="H9" s="8">
        <f t="shared" si="2"/>
        <v>1.2355268587518509</v>
      </c>
      <c r="I9" s="8">
        <f t="shared" si="2"/>
        <v>0.95230914231856734</v>
      </c>
      <c r="J9" s="8">
        <f t="shared" si="2"/>
        <v>0.84699852061759007</v>
      </c>
      <c r="K9" s="8">
        <f t="shared" si="2"/>
        <v>0.84512494086275858</v>
      </c>
      <c r="L9" s="8">
        <f t="shared" si="2"/>
        <v>1.2077816478355321</v>
      </c>
      <c r="M9" s="8">
        <f t="shared" si="2"/>
        <v>0.84194786454017578</v>
      </c>
      <c r="N9" s="8">
        <f t="shared" si="2"/>
        <v>0.89732911322116715</v>
      </c>
      <c r="O9" s="8">
        <f t="shared" si="2"/>
        <v>0.90425969785535243</v>
      </c>
      <c r="P9" s="8">
        <f t="shared" si="2"/>
        <v>0.98114807307605689</v>
      </c>
      <c r="Q9" s="8">
        <f t="shared" si="2"/>
        <v>0.8106253130275094</v>
      </c>
      <c r="R9" s="11">
        <f t="shared" si="2"/>
        <v>1.0159901281704009</v>
      </c>
      <c r="S9" s="8">
        <f t="shared" si="2"/>
        <v>0.6611985674031039</v>
      </c>
      <c r="T9" s="8">
        <f t="shared" si="2"/>
        <v>0.9938959223324223</v>
      </c>
      <c r="U9" s="8">
        <f t="shared" si="2"/>
        <v>1.3070533112740947</v>
      </c>
      <c r="V9" s="8">
        <f t="shared" si="2"/>
        <v>0.21461995848335227</v>
      </c>
      <c r="W9" s="8">
        <f t="shared" si="2"/>
        <v>0.13332461379108118</v>
      </c>
      <c r="X9" s="8">
        <f t="shared" si="2"/>
        <v>5.7801652373323277E-2</v>
      </c>
      <c r="Y9" s="15">
        <f t="shared" si="2"/>
        <v>0.80795913581721734</v>
      </c>
    </row>
    <row r="10" spans="1:25" x14ac:dyDescent="0.25">
      <c r="A10" s="20" t="s">
        <v>4</v>
      </c>
      <c r="B10" s="1" t="s">
        <v>26</v>
      </c>
      <c r="C10" s="5">
        <v>3771</v>
      </c>
      <c r="D10" s="5">
        <v>690</v>
      </c>
      <c r="E10" s="5">
        <v>5803</v>
      </c>
      <c r="F10" s="5">
        <v>923</v>
      </c>
      <c r="G10" s="5">
        <v>1312</v>
      </c>
      <c r="H10" s="5">
        <v>2311</v>
      </c>
      <c r="I10" s="5">
        <v>747</v>
      </c>
      <c r="J10" s="5">
        <v>1834</v>
      </c>
      <c r="K10" s="5">
        <v>1185</v>
      </c>
      <c r="L10" s="5">
        <v>3165</v>
      </c>
      <c r="M10" s="5">
        <v>10861</v>
      </c>
      <c r="N10" s="5">
        <v>587</v>
      </c>
      <c r="O10" s="5">
        <v>9381</v>
      </c>
      <c r="P10" s="5">
        <v>2381</v>
      </c>
      <c r="Q10" s="5">
        <v>4345</v>
      </c>
      <c r="R10" s="10">
        <v>1293</v>
      </c>
      <c r="S10" s="5">
        <v>1300</v>
      </c>
      <c r="T10" s="5">
        <v>2284</v>
      </c>
      <c r="U10" s="5">
        <v>1150</v>
      </c>
      <c r="V10" s="5">
        <v>1839</v>
      </c>
      <c r="W10" s="5">
        <v>82872</v>
      </c>
      <c r="X10" s="5">
        <v>32960</v>
      </c>
      <c r="Y10" s="14">
        <f>SUM(C10:X10)</f>
        <v>172994</v>
      </c>
    </row>
    <row r="11" spans="1:25" x14ac:dyDescent="0.25">
      <c r="A11" s="20"/>
      <c r="B11" s="1" t="s">
        <v>53</v>
      </c>
      <c r="C11" s="8">
        <f>C10/C$4*100</f>
        <v>0.58734200873770537</v>
      </c>
      <c r="D11" s="8">
        <f t="shared" ref="D11:Y11" si="3">D10/D$4*100</f>
        <v>0.58316430020283971</v>
      </c>
      <c r="E11" s="8">
        <f t="shared" si="3"/>
        <v>0.74170170886642217</v>
      </c>
      <c r="F11" s="8">
        <f t="shared" si="3"/>
        <v>0.69525000376625146</v>
      </c>
      <c r="G11" s="8">
        <f t="shared" si="3"/>
        <v>0.80701711220736405</v>
      </c>
      <c r="H11" s="8">
        <f t="shared" si="3"/>
        <v>0.62329241881150999</v>
      </c>
      <c r="I11" s="8">
        <f t="shared" si="3"/>
        <v>0.56324222431668236</v>
      </c>
      <c r="J11" s="8">
        <f t="shared" si="3"/>
        <v>0.47767382743316739</v>
      </c>
      <c r="K11" s="8">
        <f t="shared" si="3"/>
        <v>0.84942583114704739</v>
      </c>
      <c r="L11" s="8">
        <f t="shared" si="3"/>
        <v>0.76821320647095226</v>
      </c>
      <c r="M11" s="8">
        <f t="shared" si="3"/>
        <v>0.56744621512695304</v>
      </c>
      <c r="N11" s="8">
        <f t="shared" si="3"/>
        <v>0.65189627408517958</v>
      </c>
      <c r="O11" s="8">
        <f t="shared" si="3"/>
        <v>0.58949688850459081</v>
      </c>
      <c r="P11" s="8">
        <f t="shared" si="3"/>
        <v>0.63087052713856095</v>
      </c>
      <c r="Q11" s="8">
        <f t="shared" si="3"/>
        <v>0.57570562031783712</v>
      </c>
      <c r="R11" s="11">
        <f t="shared" si="3"/>
        <v>0.55593535155494211</v>
      </c>
      <c r="S11" s="8">
        <f t="shared" si="3"/>
        <v>0.6283319719473941</v>
      </c>
      <c r="T11" s="8">
        <f t="shared" si="3"/>
        <v>0.68375249596603993</v>
      </c>
      <c r="U11" s="8">
        <f t="shared" si="3"/>
        <v>0.49937252756319234</v>
      </c>
      <c r="V11" s="8">
        <f t="shared" si="3"/>
        <v>0.71891822158631125</v>
      </c>
      <c r="W11" s="8">
        <f t="shared" si="3"/>
        <v>8.7412004700114547</v>
      </c>
      <c r="X11" s="8">
        <f t="shared" si="3"/>
        <v>5.1770175603933026</v>
      </c>
      <c r="Y11" s="15">
        <f t="shared" si="3"/>
        <v>1.5945887551231397</v>
      </c>
    </row>
    <row r="12" spans="1:25" x14ac:dyDescent="0.25">
      <c r="A12" s="21" t="s">
        <v>54</v>
      </c>
      <c r="B12" s="1" t="s">
        <v>26</v>
      </c>
      <c r="C12" s="5">
        <f>C5-C8-C10</f>
        <v>403926</v>
      </c>
      <c r="D12" s="5">
        <f t="shared" ref="D12:Y12" si="4">D5-D8-D10</f>
        <v>72041</v>
      </c>
      <c r="E12" s="5">
        <f t="shared" si="4"/>
        <v>530502</v>
      </c>
      <c r="F12" s="5">
        <f t="shared" si="4"/>
        <v>68207</v>
      </c>
      <c r="G12" s="5">
        <f t="shared" si="4"/>
        <v>101270</v>
      </c>
      <c r="H12" s="5">
        <f t="shared" si="4"/>
        <v>224431</v>
      </c>
      <c r="I12" s="5">
        <f t="shared" si="4"/>
        <v>82914</v>
      </c>
      <c r="J12" s="5">
        <f t="shared" si="4"/>
        <v>225343</v>
      </c>
      <c r="K12" s="5">
        <f t="shared" si="4"/>
        <v>79257</v>
      </c>
      <c r="L12" s="5">
        <f t="shared" si="4"/>
        <v>256933</v>
      </c>
      <c r="M12" s="5">
        <f t="shared" si="4"/>
        <v>1247545</v>
      </c>
      <c r="N12" s="5">
        <f t="shared" si="4"/>
        <v>54688</v>
      </c>
      <c r="O12" s="5">
        <f t="shared" si="4"/>
        <v>1073738</v>
      </c>
      <c r="P12" s="5">
        <f t="shared" si="4"/>
        <v>238093</v>
      </c>
      <c r="Q12" s="5">
        <f t="shared" si="4"/>
        <v>480956</v>
      </c>
      <c r="R12" s="10">
        <f t="shared" si="4"/>
        <v>136238</v>
      </c>
      <c r="S12" s="5">
        <f t="shared" si="4"/>
        <v>111174</v>
      </c>
      <c r="T12" s="5">
        <f t="shared" si="4"/>
        <v>201212</v>
      </c>
      <c r="U12" s="5">
        <f t="shared" si="4"/>
        <v>96750</v>
      </c>
      <c r="V12" s="5">
        <f t="shared" si="4"/>
        <v>136549</v>
      </c>
      <c r="W12" s="5">
        <f t="shared" si="4"/>
        <v>172648</v>
      </c>
      <c r="X12" s="5">
        <f t="shared" si="4"/>
        <v>64906</v>
      </c>
      <c r="Y12" s="16">
        <f t="shared" si="4"/>
        <v>6059321</v>
      </c>
    </row>
    <row r="13" spans="1:25" x14ac:dyDescent="0.25">
      <c r="A13" s="22"/>
      <c r="B13" s="1" t="s">
        <v>53</v>
      </c>
      <c r="C13" s="8">
        <f>C12/C$4*100</f>
        <v>62.912412681354112</v>
      </c>
      <c r="D13" s="8">
        <f t="shared" ref="D13:Y13" si="5">D12/D$4*100</f>
        <v>60.886578769438813</v>
      </c>
      <c r="E13" s="8">
        <f t="shared" si="5"/>
        <v>67.805314485103338</v>
      </c>
      <c r="F13" s="8">
        <f t="shared" si="5"/>
        <v>51.376941502583648</v>
      </c>
      <c r="G13" s="8">
        <f t="shared" si="5"/>
        <v>62.291633348505911</v>
      </c>
      <c r="H13" s="8">
        <f t="shared" si="5"/>
        <v>60.530567220374735</v>
      </c>
      <c r="I13" s="8">
        <f t="shared" si="5"/>
        <v>62.517624882186617</v>
      </c>
      <c r="J13" s="8">
        <f t="shared" si="5"/>
        <v>58.691632113016482</v>
      </c>
      <c r="K13" s="8">
        <f t="shared" si="5"/>
        <v>56.81261021031353</v>
      </c>
      <c r="L13" s="8">
        <f t="shared" si="5"/>
        <v>62.363135474945089</v>
      </c>
      <c r="M13" s="8">
        <f t="shared" si="5"/>
        <v>65.179512793532339</v>
      </c>
      <c r="N13" s="8">
        <f t="shared" si="5"/>
        <v>60.734077405741573</v>
      </c>
      <c r="O13" s="8">
        <f t="shared" si="5"/>
        <v>67.47310628601879</v>
      </c>
      <c r="P13" s="8">
        <f t="shared" si="5"/>
        <v>63.085197991600758</v>
      </c>
      <c r="Q13" s="8">
        <f t="shared" si="5"/>
        <v>63.725908475393723</v>
      </c>
      <c r="R13" s="11">
        <f t="shared" si="5"/>
        <v>58.576581921997075</v>
      </c>
      <c r="S13" s="8">
        <f t="shared" si="5"/>
        <v>53.733983576368914</v>
      </c>
      <c r="T13" s="8">
        <f t="shared" si="5"/>
        <v>60.23608021817811</v>
      </c>
      <c r="U13" s="8">
        <f t="shared" si="5"/>
        <v>42.012427862381621</v>
      </c>
      <c r="V13" s="8">
        <f t="shared" si="5"/>
        <v>53.380948471663523</v>
      </c>
      <c r="W13" s="8">
        <f t="shared" si="5"/>
        <v>18.210623355856473</v>
      </c>
      <c r="X13" s="8">
        <f t="shared" si="5"/>
        <v>10.194766437344892</v>
      </c>
      <c r="Y13" s="15">
        <f t="shared" si="5"/>
        <v>55.852371355547007</v>
      </c>
    </row>
    <row r="14" spans="1:25" x14ac:dyDescent="0.25">
      <c r="A14" s="20" t="s">
        <v>5</v>
      </c>
      <c r="B14" s="1" t="s">
        <v>26</v>
      </c>
      <c r="C14" s="5">
        <v>6989</v>
      </c>
      <c r="D14" s="5">
        <v>713</v>
      </c>
      <c r="E14" s="5">
        <v>5333</v>
      </c>
      <c r="F14" s="5">
        <v>1071</v>
      </c>
      <c r="G14" s="5">
        <v>1874</v>
      </c>
      <c r="H14" s="5">
        <v>3753</v>
      </c>
      <c r="I14" s="5">
        <v>983</v>
      </c>
      <c r="J14" s="5">
        <v>4190</v>
      </c>
      <c r="K14" s="5">
        <v>1662</v>
      </c>
      <c r="L14" s="5">
        <v>5746</v>
      </c>
      <c r="M14" s="5">
        <v>15454</v>
      </c>
      <c r="N14" s="5">
        <v>601</v>
      </c>
      <c r="O14" s="5">
        <v>11283</v>
      </c>
      <c r="P14" s="5">
        <v>3971</v>
      </c>
      <c r="Q14" s="5">
        <v>4185</v>
      </c>
      <c r="R14" s="10">
        <v>2047</v>
      </c>
      <c r="S14" s="5">
        <v>1714</v>
      </c>
      <c r="T14" s="5">
        <v>4190</v>
      </c>
      <c r="U14" s="5">
        <v>1666</v>
      </c>
      <c r="V14" s="5">
        <v>1551</v>
      </c>
      <c r="W14" s="5">
        <v>1201</v>
      </c>
      <c r="X14" s="5">
        <v>1483</v>
      </c>
      <c r="Y14" s="14">
        <f>SUM(C14:X14)</f>
        <v>81660</v>
      </c>
    </row>
    <row r="15" spans="1:25" x14ac:dyDescent="0.25">
      <c r="A15" s="20"/>
      <c r="B15" s="1" t="s">
        <v>55</v>
      </c>
      <c r="C15" s="8">
        <f>C14/C$12*100</f>
        <v>1.7302674252214514</v>
      </c>
      <c r="D15" s="8">
        <f t="shared" ref="D15:Y15" si="6">D14/D$12*100</f>
        <v>0.98971419053039233</v>
      </c>
      <c r="E15" s="8">
        <f t="shared" si="6"/>
        <v>1.0052742496729514</v>
      </c>
      <c r="F15" s="8">
        <f t="shared" si="6"/>
        <v>1.5702200653891829</v>
      </c>
      <c r="G15" s="8">
        <f t="shared" si="6"/>
        <v>1.850498666929989</v>
      </c>
      <c r="H15" s="8">
        <f t="shared" si="6"/>
        <v>1.6722288810369332</v>
      </c>
      <c r="I15" s="8">
        <f t="shared" si="6"/>
        <v>1.1855657669392383</v>
      </c>
      <c r="J15" s="8">
        <f t="shared" si="6"/>
        <v>1.8593876889896734</v>
      </c>
      <c r="K15" s="8">
        <f t="shared" si="6"/>
        <v>2.0969756614557706</v>
      </c>
      <c r="L15" s="8">
        <f t="shared" si="6"/>
        <v>2.2363806906858987</v>
      </c>
      <c r="M15" s="8">
        <f t="shared" si="6"/>
        <v>1.2387529107166475</v>
      </c>
      <c r="N15" s="8">
        <f t="shared" si="6"/>
        <v>1.0989613809245173</v>
      </c>
      <c r="O15" s="8">
        <f t="shared" si="6"/>
        <v>1.0508150032875803</v>
      </c>
      <c r="P15" s="8">
        <f t="shared" si="6"/>
        <v>1.6678356776553698</v>
      </c>
      <c r="Q15" s="8">
        <f t="shared" si="6"/>
        <v>0.8701419672485633</v>
      </c>
      <c r="R15" s="11">
        <f t="shared" si="6"/>
        <v>1.5025176529309003</v>
      </c>
      <c r="S15" s="8">
        <f t="shared" si="6"/>
        <v>1.5417273823016173</v>
      </c>
      <c r="T15" s="8">
        <f t="shared" si="6"/>
        <v>2.0823807725185377</v>
      </c>
      <c r="U15" s="8">
        <f t="shared" si="6"/>
        <v>1.7219638242894058</v>
      </c>
      <c r="V15" s="8">
        <f t="shared" si="6"/>
        <v>1.1358559930867307</v>
      </c>
      <c r="W15" s="8">
        <f t="shared" si="6"/>
        <v>0.69563504934896436</v>
      </c>
      <c r="X15" s="8">
        <f t="shared" si="6"/>
        <v>2.2848426955905463</v>
      </c>
      <c r="Y15" s="15">
        <f t="shared" si="6"/>
        <v>1.3476757544285904</v>
      </c>
    </row>
    <row r="16" spans="1:25" x14ac:dyDescent="0.25">
      <c r="A16" s="20"/>
      <c r="B16" s="1" t="s">
        <v>27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0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14">
        <f>SUM(C16:X16)</f>
        <v>0</v>
      </c>
    </row>
    <row r="17" spans="1:25" x14ac:dyDescent="0.25">
      <c r="A17" s="20" t="s">
        <v>6</v>
      </c>
      <c r="B17" s="1" t="s">
        <v>26</v>
      </c>
      <c r="C17" s="5">
        <v>7028</v>
      </c>
      <c r="D17" s="5">
        <v>1365</v>
      </c>
      <c r="E17" s="5">
        <v>10041</v>
      </c>
      <c r="F17" s="5">
        <v>590</v>
      </c>
      <c r="G17" s="5">
        <v>1716</v>
      </c>
      <c r="H17" s="5">
        <v>5028</v>
      </c>
      <c r="I17" s="5">
        <v>1487</v>
      </c>
      <c r="J17" s="5">
        <v>5732</v>
      </c>
      <c r="K17" s="5">
        <v>1010</v>
      </c>
      <c r="L17" s="5">
        <v>5100</v>
      </c>
      <c r="M17" s="5">
        <v>29959</v>
      </c>
      <c r="N17" s="5">
        <v>716</v>
      </c>
      <c r="O17" s="5">
        <v>22219</v>
      </c>
      <c r="P17" s="5">
        <v>4371</v>
      </c>
      <c r="Q17" s="5">
        <v>13072</v>
      </c>
      <c r="R17" s="10">
        <v>2285</v>
      </c>
      <c r="S17" s="5">
        <v>1144</v>
      </c>
      <c r="T17" s="5">
        <v>2465</v>
      </c>
      <c r="U17" s="5">
        <v>2106</v>
      </c>
      <c r="V17" s="5">
        <v>1871</v>
      </c>
      <c r="W17" s="5">
        <v>4743</v>
      </c>
      <c r="X17" s="5">
        <v>1760</v>
      </c>
      <c r="Y17" s="14">
        <f>SUM(C17:X17)</f>
        <v>125808</v>
      </c>
    </row>
    <row r="18" spans="1:25" x14ac:dyDescent="0.25">
      <c r="A18" s="20"/>
      <c r="B18" s="1" t="s">
        <v>55</v>
      </c>
      <c r="C18" s="8">
        <f>C17/C$12*100</f>
        <v>1.7399226591009245</v>
      </c>
      <c r="D18" s="8">
        <f t="shared" ref="D18:Y18" si="7">D17/D$12*100</f>
        <v>1.8947543759803447</v>
      </c>
      <c r="E18" s="8">
        <f t="shared" si="7"/>
        <v>1.8927355599036382</v>
      </c>
      <c r="F18" s="8">
        <f t="shared" si="7"/>
        <v>0.86501385488292992</v>
      </c>
      <c r="G18" s="8">
        <f t="shared" si="7"/>
        <v>1.6944801026957637</v>
      </c>
      <c r="H18" s="8">
        <f t="shared" si="7"/>
        <v>2.2403322179199843</v>
      </c>
      <c r="I18" s="8">
        <f t="shared" si="7"/>
        <v>1.7934245121451142</v>
      </c>
      <c r="J18" s="8">
        <f t="shared" si="7"/>
        <v>2.5436778599734629</v>
      </c>
      <c r="K18" s="8">
        <f t="shared" si="7"/>
        <v>1.2743353899340122</v>
      </c>
      <c r="L18" s="8">
        <f t="shared" si="7"/>
        <v>1.9849532757567148</v>
      </c>
      <c r="M18" s="8">
        <f t="shared" si="7"/>
        <v>2.4014364211311015</v>
      </c>
      <c r="N18" s="8">
        <f t="shared" si="7"/>
        <v>1.3092451726155645</v>
      </c>
      <c r="O18" s="8">
        <f t="shared" si="7"/>
        <v>2.0693129981429363</v>
      </c>
      <c r="P18" s="8">
        <f t="shared" si="7"/>
        <v>1.8358372568702146</v>
      </c>
      <c r="Q18" s="8">
        <f t="shared" si="7"/>
        <v>2.717920142383087</v>
      </c>
      <c r="R18" s="11">
        <f t="shared" si="7"/>
        <v>1.6772119379321482</v>
      </c>
      <c r="S18" s="8">
        <f t="shared" si="7"/>
        <v>1.0290175760519544</v>
      </c>
      <c r="T18" s="8">
        <f t="shared" si="7"/>
        <v>1.2250760392024334</v>
      </c>
      <c r="U18" s="8">
        <f t="shared" si="7"/>
        <v>2.1767441860465118</v>
      </c>
      <c r="V18" s="8">
        <f t="shared" si="7"/>
        <v>1.3702041025565914</v>
      </c>
      <c r="W18" s="8">
        <f t="shared" si="7"/>
        <v>2.7472081923914553</v>
      </c>
      <c r="X18" s="8">
        <f t="shared" si="7"/>
        <v>2.7116137183003111</v>
      </c>
      <c r="Y18" s="15">
        <f t="shared" si="7"/>
        <v>2.0762722423849143</v>
      </c>
    </row>
    <row r="19" spans="1:25" x14ac:dyDescent="0.25">
      <c r="A19" s="20"/>
      <c r="B19" s="1" t="s">
        <v>27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1</v>
      </c>
      <c r="N19" s="5">
        <v>0</v>
      </c>
      <c r="O19" s="5">
        <v>0</v>
      </c>
      <c r="P19" s="5">
        <v>0</v>
      </c>
      <c r="Q19" s="5">
        <v>0</v>
      </c>
      <c r="R19" s="10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14">
        <f>SUM(C19:X19)</f>
        <v>1</v>
      </c>
    </row>
    <row r="20" spans="1:25" x14ac:dyDescent="0.25">
      <c r="A20" s="20" t="s">
        <v>7</v>
      </c>
      <c r="B20" s="1" t="s">
        <v>26</v>
      </c>
      <c r="C20" s="5">
        <v>85834</v>
      </c>
      <c r="D20" s="5">
        <v>20447</v>
      </c>
      <c r="E20" s="5">
        <v>119858</v>
      </c>
      <c r="F20" s="5">
        <v>14290</v>
      </c>
      <c r="G20" s="5">
        <v>24322</v>
      </c>
      <c r="H20" s="5">
        <v>42547</v>
      </c>
      <c r="I20" s="5">
        <v>21082</v>
      </c>
      <c r="J20" s="5">
        <v>78135</v>
      </c>
      <c r="K20" s="5">
        <v>17249</v>
      </c>
      <c r="L20" s="5">
        <v>61180</v>
      </c>
      <c r="M20" s="5">
        <v>266214</v>
      </c>
      <c r="N20" s="5">
        <v>16801</v>
      </c>
      <c r="O20" s="5">
        <v>227009</v>
      </c>
      <c r="P20" s="5">
        <v>68742</v>
      </c>
      <c r="Q20" s="5">
        <v>129763</v>
      </c>
      <c r="R20" s="10">
        <v>32143</v>
      </c>
      <c r="S20" s="5">
        <v>22786</v>
      </c>
      <c r="T20" s="5">
        <v>45801</v>
      </c>
      <c r="U20" s="5">
        <v>23059</v>
      </c>
      <c r="V20" s="5">
        <v>29048</v>
      </c>
      <c r="W20" s="5">
        <v>72010</v>
      </c>
      <c r="X20" s="5">
        <v>20234</v>
      </c>
      <c r="Y20" s="14">
        <f>SUM(C20:X20)</f>
        <v>1438554</v>
      </c>
    </row>
    <row r="21" spans="1:25" x14ac:dyDescent="0.25">
      <c r="A21" s="20"/>
      <c r="B21" s="1" t="s">
        <v>55</v>
      </c>
      <c r="C21" s="8">
        <f>C20/C$12*100</f>
        <v>21.249931918222646</v>
      </c>
      <c r="D21" s="8">
        <f t="shared" ref="D21:Y21" si="8">D20/D$12*100</f>
        <v>28.382448883274801</v>
      </c>
      <c r="E21" s="8">
        <f t="shared" si="8"/>
        <v>22.593317273073428</v>
      </c>
      <c r="F21" s="8">
        <f t="shared" si="8"/>
        <v>20.950928790300118</v>
      </c>
      <c r="G21" s="8">
        <f t="shared" si="8"/>
        <v>24.016984299397652</v>
      </c>
      <c r="H21" s="8">
        <f t="shared" si="8"/>
        <v>18.95771974459856</v>
      </c>
      <c r="I21" s="8">
        <f t="shared" si="8"/>
        <v>25.426345369901345</v>
      </c>
      <c r="J21" s="8">
        <f t="shared" si="8"/>
        <v>34.673808372126047</v>
      </c>
      <c r="K21" s="8">
        <f t="shared" si="8"/>
        <v>21.763377367298787</v>
      </c>
      <c r="L21" s="8">
        <f t="shared" si="8"/>
        <v>23.811655178587412</v>
      </c>
      <c r="M21" s="8">
        <f t="shared" si="8"/>
        <v>21.339029854634504</v>
      </c>
      <c r="N21" s="8">
        <f t="shared" si="8"/>
        <v>30.721547688706845</v>
      </c>
      <c r="O21" s="8">
        <f t="shared" si="8"/>
        <v>21.141935928503976</v>
      </c>
      <c r="P21" s="8">
        <f t="shared" si="8"/>
        <v>28.871911395967121</v>
      </c>
      <c r="Q21" s="8">
        <f t="shared" si="8"/>
        <v>26.98022272307654</v>
      </c>
      <c r="R21" s="11">
        <f t="shared" si="8"/>
        <v>23.593270599979448</v>
      </c>
      <c r="S21" s="8">
        <f t="shared" si="8"/>
        <v>20.495799377552306</v>
      </c>
      <c r="T21" s="8">
        <f t="shared" si="8"/>
        <v>22.762558893107769</v>
      </c>
      <c r="U21" s="8">
        <f t="shared" si="8"/>
        <v>23.83359173126615</v>
      </c>
      <c r="V21" s="8">
        <f t="shared" si="8"/>
        <v>21.272949637126597</v>
      </c>
      <c r="W21" s="8">
        <f t="shared" si="8"/>
        <v>41.70914230109819</v>
      </c>
      <c r="X21" s="8">
        <f t="shared" si="8"/>
        <v>31.174313622777554</v>
      </c>
      <c r="Y21" s="15">
        <f t="shared" si="8"/>
        <v>23.741174960032652</v>
      </c>
    </row>
    <row r="22" spans="1:25" x14ac:dyDescent="0.25">
      <c r="A22" s="20"/>
      <c r="B22" s="1" t="s">
        <v>27</v>
      </c>
      <c r="C22" s="5">
        <v>4</v>
      </c>
      <c r="D22" s="5">
        <v>1</v>
      </c>
      <c r="E22" s="5">
        <v>5</v>
      </c>
      <c r="F22" s="5">
        <v>0</v>
      </c>
      <c r="G22" s="5">
        <v>1</v>
      </c>
      <c r="H22" s="5">
        <v>2</v>
      </c>
      <c r="I22" s="5">
        <v>1</v>
      </c>
      <c r="J22" s="5">
        <v>4</v>
      </c>
      <c r="K22" s="5">
        <v>1</v>
      </c>
      <c r="L22" s="5">
        <v>3</v>
      </c>
      <c r="M22" s="5">
        <v>11</v>
      </c>
      <c r="N22" s="5">
        <v>1</v>
      </c>
      <c r="O22" s="5">
        <v>9</v>
      </c>
      <c r="P22" s="5">
        <v>3</v>
      </c>
      <c r="Q22" s="5">
        <v>6</v>
      </c>
      <c r="R22" s="10">
        <v>1</v>
      </c>
      <c r="S22" s="5">
        <v>1</v>
      </c>
      <c r="T22" s="5">
        <v>2</v>
      </c>
      <c r="U22" s="5">
        <v>1</v>
      </c>
      <c r="V22" s="5">
        <v>1</v>
      </c>
      <c r="W22" s="5">
        <v>1</v>
      </c>
      <c r="X22" s="5">
        <v>1</v>
      </c>
      <c r="Y22" s="14">
        <f>SUM(C22:X22)</f>
        <v>60</v>
      </c>
    </row>
    <row r="23" spans="1:25" x14ac:dyDescent="0.25">
      <c r="A23" s="20" t="s">
        <v>8</v>
      </c>
      <c r="B23" s="1" t="s">
        <v>26</v>
      </c>
      <c r="C23" s="5">
        <v>525</v>
      </c>
      <c r="D23" s="5">
        <v>87</v>
      </c>
      <c r="E23" s="5">
        <v>528</v>
      </c>
      <c r="F23" s="5">
        <v>80</v>
      </c>
      <c r="G23" s="5">
        <v>145</v>
      </c>
      <c r="H23" s="5">
        <v>341</v>
      </c>
      <c r="I23" s="5">
        <v>83</v>
      </c>
      <c r="J23" s="5">
        <v>486</v>
      </c>
      <c r="K23" s="5">
        <v>80</v>
      </c>
      <c r="L23" s="5">
        <v>368</v>
      </c>
      <c r="M23" s="5">
        <v>2181</v>
      </c>
      <c r="N23" s="5">
        <v>51</v>
      </c>
      <c r="O23" s="5">
        <v>1630</v>
      </c>
      <c r="P23" s="5">
        <v>424</v>
      </c>
      <c r="Q23" s="5">
        <v>713</v>
      </c>
      <c r="R23" s="10">
        <v>276</v>
      </c>
      <c r="S23" s="5">
        <v>132</v>
      </c>
      <c r="T23" s="5">
        <v>228</v>
      </c>
      <c r="U23" s="5">
        <v>119</v>
      </c>
      <c r="V23" s="5">
        <v>186</v>
      </c>
      <c r="W23" s="5">
        <v>252</v>
      </c>
      <c r="X23" s="5">
        <v>131</v>
      </c>
      <c r="Y23" s="14">
        <f>SUM(C23:X23)</f>
        <v>9046</v>
      </c>
    </row>
    <row r="24" spans="1:25" x14ac:dyDescent="0.25">
      <c r="A24" s="20"/>
      <c r="B24" s="1" t="s">
        <v>55</v>
      </c>
      <c r="C24" s="8">
        <f>C23/C$12*100</f>
        <v>0.12997430222367465</v>
      </c>
      <c r="D24" s="8">
        <f t="shared" ref="D24:Y24" si="9">D23/D$12*100</f>
        <v>0.12076456462292305</v>
      </c>
      <c r="E24" s="8">
        <f t="shared" si="9"/>
        <v>9.9528371240824726E-2</v>
      </c>
      <c r="F24" s="8">
        <f t="shared" si="9"/>
        <v>0.11729001422141423</v>
      </c>
      <c r="G24" s="8">
        <f t="shared" si="9"/>
        <v>0.14318159375925743</v>
      </c>
      <c r="H24" s="8">
        <f t="shared" si="9"/>
        <v>0.15193979441342773</v>
      </c>
      <c r="I24" s="8">
        <f t="shared" si="9"/>
        <v>0.10010372192874545</v>
      </c>
      <c r="J24" s="8">
        <f t="shared" si="9"/>
        <v>0.21567122120500748</v>
      </c>
      <c r="K24" s="8">
        <f t="shared" si="9"/>
        <v>0.10093745662843662</v>
      </c>
      <c r="L24" s="8">
        <f t="shared" si="9"/>
        <v>0.14322800107421002</v>
      </c>
      <c r="M24" s="8">
        <f t="shared" si="9"/>
        <v>0.17482335306542049</v>
      </c>
      <c r="N24" s="8">
        <f t="shared" si="9"/>
        <v>9.3256290228203628E-2</v>
      </c>
      <c r="O24" s="8">
        <f t="shared" si="9"/>
        <v>0.15180612030122803</v>
      </c>
      <c r="P24" s="8">
        <f t="shared" si="9"/>
        <v>0.1780816739677353</v>
      </c>
      <c r="Q24" s="8">
        <f t="shared" si="9"/>
        <v>0.14824640923494042</v>
      </c>
      <c r="R24" s="11">
        <f t="shared" si="9"/>
        <v>0.20258664983337982</v>
      </c>
      <c r="S24" s="8">
        <f t="shared" si="9"/>
        <v>0.118732797236764</v>
      </c>
      <c r="T24" s="8">
        <f t="shared" si="9"/>
        <v>0.1133133212730851</v>
      </c>
      <c r="U24" s="8">
        <f t="shared" si="9"/>
        <v>0.12299741602067184</v>
      </c>
      <c r="V24" s="8">
        <f t="shared" si="9"/>
        <v>0.13621483862935649</v>
      </c>
      <c r="W24" s="8">
        <f t="shared" si="9"/>
        <v>0.14596172559195589</v>
      </c>
      <c r="X24" s="8">
        <f t="shared" si="9"/>
        <v>0.20183033925985269</v>
      </c>
      <c r="Y24" s="15">
        <f t="shared" si="9"/>
        <v>0.14929065484399984</v>
      </c>
    </row>
    <row r="25" spans="1:25" x14ac:dyDescent="0.25">
      <c r="A25" s="20"/>
      <c r="B25" s="1" t="s">
        <v>27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0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14">
        <f>SUM(C25:X25)</f>
        <v>0</v>
      </c>
    </row>
    <row r="26" spans="1:25" x14ac:dyDescent="0.25">
      <c r="A26" s="20" t="s">
        <v>9</v>
      </c>
      <c r="B26" s="1" t="s">
        <v>26</v>
      </c>
      <c r="C26" s="5">
        <v>23452</v>
      </c>
      <c r="D26" s="5">
        <v>1439</v>
      </c>
      <c r="E26" s="5">
        <v>36698</v>
      </c>
      <c r="F26" s="5">
        <v>1541</v>
      </c>
      <c r="G26" s="5">
        <v>3146</v>
      </c>
      <c r="H26" s="5">
        <v>10275</v>
      </c>
      <c r="I26" s="5">
        <v>2415</v>
      </c>
      <c r="J26" s="5">
        <v>10056</v>
      </c>
      <c r="K26" s="5">
        <v>1995</v>
      </c>
      <c r="L26" s="5">
        <v>15971</v>
      </c>
      <c r="M26" s="5">
        <v>97200</v>
      </c>
      <c r="N26" s="5">
        <v>1078</v>
      </c>
      <c r="O26" s="5">
        <v>67076</v>
      </c>
      <c r="P26" s="5">
        <v>9597</v>
      </c>
      <c r="Q26" s="5">
        <v>27074</v>
      </c>
      <c r="R26" s="10">
        <v>5344</v>
      </c>
      <c r="S26" s="5">
        <v>2482</v>
      </c>
      <c r="T26" s="5">
        <v>6468</v>
      </c>
      <c r="U26" s="5">
        <v>3484</v>
      </c>
      <c r="V26" s="5">
        <v>3665</v>
      </c>
      <c r="W26" s="5">
        <v>6452</v>
      </c>
      <c r="X26" s="5">
        <v>2066</v>
      </c>
      <c r="Y26" s="14">
        <f>SUM(C26:X26)</f>
        <v>338974</v>
      </c>
    </row>
    <row r="27" spans="1:25" x14ac:dyDescent="0.25">
      <c r="A27" s="20"/>
      <c r="B27" s="1" t="s">
        <v>55</v>
      </c>
      <c r="C27" s="8">
        <f>C26/C$12*100</f>
        <v>5.8060139728564142</v>
      </c>
      <c r="D27" s="8">
        <f t="shared" ref="D27:Y27" si="10">D26/D$12*100</f>
        <v>1.9974736608320263</v>
      </c>
      <c r="E27" s="8">
        <f t="shared" si="10"/>
        <v>6.9175988026435338</v>
      </c>
      <c r="F27" s="8">
        <f t="shared" si="10"/>
        <v>2.2592988989399916</v>
      </c>
      <c r="G27" s="8">
        <f t="shared" si="10"/>
        <v>3.1065468549422337</v>
      </c>
      <c r="H27" s="8">
        <f t="shared" si="10"/>
        <v>4.5782445384104689</v>
      </c>
      <c r="I27" s="8">
        <f t="shared" si="10"/>
        <v>2.9126564874448224</v>
      </c>
      <c r="J27" s="8">
        <f t="shared" si="10"/>
        <v>4.4625304535752166</v>
      </c>
      <c r="K27" s="8">
        <f t="shared" si="10"/>
        <v>2.517127824671638</v>
      </c>
      <c r="L27" s="8">
        <f t="shared" si="10"/>
        <v>6.2160174053157826</v>
      </c>
      <c r="M27" s="8">
        <f t="shared" si="10"/>
        <v>7.7913021173584927</v>
      </c>
      <c r="N27" s="8">
        <f t="shared" si="10"/>
        <v>1.9711819777647748</v>
      </c>
      <c r="O27" s="8">
        <f t="shared" si="10"/>
        <v>6.2469615492792467</v>
      </c>
      <c r="P27" s="8">
        <f t="shared" si="10"/>
        <v>4.0307778893121595</v>
      </c>
      <c r="Q27" s="8">
        <f t="shared" si="10"/>
        <v>5.6292051663769662</v>
      </c>
      <c r="R27" s="11">
        <f t="shared" si="10"/>
        <v>3.9225473069187742</v>
      </c>
      <c r="S27" s="8">
        <f t="shared" si="10"/>
        <v>2.2325363844064259</v>
      </c>
      <c r="T27" s="8">
        <f t="shared" si="10"/>
        <v>3.2145200087469932</v>
      </c>
      <c r="U27" s="8">
        <f t="shared" si="10"/>
        <v>3.6010335917312659</v>
      </c>
      <c r="V27" s="8">
        <f t="shared" si="10"/>
        <v>2.6840181912719978</v>
      </c>
      <c r="W27" s="8">
        <f t="shared" si="10"/>
        <v>3.737083545711505</v>
      </c>
      <c r="X27" s="8">
        <f t="shared" si="10"/>
        <v>3.1830647397775245</v>
      </c>
      <c r="Y27" s="15">
        <f t="shared" si="10"/>
        <v>5.594257178320805</v>
      </c>
    </row>
    <row r="28" spans="1:25" x14ac:dyDescent="0.25">
      <c r="A28" s="20"/>
      <c r="B28" s="1" t="s">
        <v>27</v>
      </c>
      <c r="C28" s="5">
        <v>1</v>
      </c>
      <c r="D28" s="5">
        <v>0</v>
      </c>
      <c r="E28" s="5">
        <v>1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4</v>
      </c>
      <c r="N28" s="5">
        <v>0</v>
      </c>
      <c r="O28" s="5">
        <v>2</v>
      </c>
      <c r="P28" s="5">
        <v>0</v>
      </c>
      <c r="Q28" s="5">
        <v>1</v>
      </c>
      <c r="R28" s="10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14">
        <f>SUM(C28:X28)</f>
        <v>9</v>
      </c>
    </row>
    <row r="29" spans="1:25" x14ac:dyDescent="0.25">
      <c r="A29" s="20" t="s">
        <v>10</v>
      </c>
      <c r="B29" s="1" t="s">
        <v>26</v>
      </c>
      <c r="C29" s="5" t="s">
        <v>29</v>
      </c>
      <c r="D29" s="5" t="s">
        <v>29</v>
      </c>
      <c r="E29" s="5">
        <v>307</v>
      </c>
      <c r="F29" s="5" t="s">
        <v>29</v>
      </c>
      <c r="G29" s="5" t="s">
        <v>29</v>
      </c>
      <c r="H29" s="5">
        <v>154</v>
      </c>
      <c r="I29" s="5" t="s">
        <v>29</v>
      </c>
      <c r="J29" s="5">
        <v>264</v>
      </c>
      <c r="K29" s="5" t="s">
        <v>29</v>
      </c>
      <c r="L29" s="5" t="s">
        <v>29</v>
      </c>
      <c r="M29" s="5">
        <v>820</v>
      </c>
      <c r="N29" s="5" t="s">
        <v>29</v>
      </c>
      <c r="O29" s="5">
        <v>731</v>
      </c>
      <c r="P29" s="5" t="s">
        <v>29</v>
      </c>
      <c r="Q29" s="5">
        <v>452</v>
      </c>
      <c r="R29" s="10" t="s">
        <v>29</v>
      </c>
      <c r="S29" s="5" t="s">
        <v>29</v>
      </c>
      <c r="T29" s="5" t="s">
        <v>29</v>
      </c>
      <c r="U29" s="5">
        <v>271</v>
      </c>
      <c r="V29" s="5">
        <v>17113</v>
      </c>
      <c r="W29" s="5">
        <v>551</v>
      </c>
      <c r="X29" s="5">
        <v>237</v>
      </c>
      <c r="Y29" s="14">
        <f>SUM(C29:X29)</f>
        <v>20900</v>
      </c>
    </row>
    <row r="30" spans="1:25" x14ac:dyDescent="0.25">
      <c r="A30" s="20"/>
      <c r="B30" s="1" t="s">
        <v>55</v>
      </c>
      <c r="C30" s="5" t="s">
        <v>29</v>
      </c>
      <c r="D30" s="5" t="s">
        <v>29</v>
      </c>
      <c r="E30" s="8">
        <f>E29/E$12*100</f>
        <v>5.7869715854040139E-2</v>
      </c>
      <c r="F30" s="5" t="s">
        <v>29</v>
      </c>
      <c r="G30" s="5" t="s">
        <v>29</v>
      </c>
      <c r="H30" s="8">
        <f>H29/H$12*100</f>
        <v>6.8617971670580258E-2</v>
      </c>
      <c r="I30" s="5" t="s">
        <v>29</v>
      </c>
      <c r="J30" s="8">
        <f>J29/J$12*100</f>
        <v>0.11715473744469541</v>
      </c>
      <c r="K30" s="5" t="s">
        <v>29</v>
      </c>
      <c r="L30" s="5" t="s">
        <v>29</v>
      </c>
      <c r="M30" s="8">
        <f>M29/M$12*100</f>
        <v>6.5729091936563414E-2</v>
      </c>
      <c r="N30" s="5" t="s">
        <v>29</v>
      </c>
      <c r="O30" s="8">
        <f>O29/O$12*100</f>
        <v>6.8079922662697967E-2</v>
      </c>
      <c r="P30" s="5" t="s">
        <v>29</v>
      </c>
      <c r="Q30" s="8">
        <f>Q29/Q$12*100</f>
        <v>9.3979490847395611E-2</v>
      </c>
      <c r="R30" s="10" t="s">
        <v>29</v>
      </c>
      <c r="S30" s="5" t="s">
        <v>29</v>
      </c>
      <c r="T30" s="5" t="s">
        <v>29</v>
      </c>
      <c r="U30" s="8">
        <f>U29/U$12*100</f>
        <v>0.28010335917312662</v>
      </c>
      <c r="V30" s="8">
        <f>V29/V$12*100</f>
        <v>12.532497491742891</v>
      </c>
      <c r="W30" s="8">
        <f>W29/W$12*100</f>
        <v>0.31914647143320513</v>
      </c>
      <c r="X30" s="8">
        <f>X29/X$12*100</f>
        <v>0.3651434382029396</v>
      </c>
      <c r="Y30" s="15">
        <f>Y29/Y$12*100</f>
        <v>0.34492313577709449</v>
      </c>
    </row>
    <row r="31" spans="1:25" x14ac:dyDescent="0.25">
      <c r="A31" s="20"/>
      <c r="B31" s="1" t="s">
        <v>27</v>
      </c>
      <c r="C31" s="5" t="s">
        <v>29</v>
      </c>
      <c r="D31" s="5" t="s">
        <v>29</v>
      </c>
      <c r="E31" s="5">
        <v>0</v>
      </c>
      <c r="F31" s="5" t="s">
        <v>29</v>
      </c>
      <c r="G31" s="5" t="s">
        <v>29</v>
      </c>
      <c r="H31" s="5">
        <v>0</v>
      </c>
      <c r="I31" s="5" t="s">
        <v>29</v>
      </c>
      <c r="J31" s="5">
        <v>0</v>
      </c>
      <c r="K31" s="5" t="s">
        <v>29</v>
      </c>
      <c r="L31" s="5" t="s">
        <v>29</v>
      </c>
      <c r="M31" s="5">
        <v>0</v>
      </c>
      <c r="N31" s="5" t="s">
        <v>29</v>
      </c>
      <c r="O31" s="5">
        <v>0</v>
      </c>
      <c r="P31" s="5" t="s">
        <v>29</v>
      </c>
      <c r="Q31" s="5">
        <v>0</v>
      </c>
      <c r="R31" s="10" t="s">
        <v>29</v>
      </c>
      <c r="S31" s="5" t="s">
        <v>29</v>
      </c>
      <c r="T31" s="5" t="s">
        <v>29</v>
      </c>
      <c r="U31" s="5">
        <v>0</v>
      </c>
      <c r="V31" s="5">
        <v>1</v>
      </c>
      <c r="W31" s="5">
        <v>0</v>
      </c>
      <c r="X31" s="5">
        <v>0</v>
      </c>
      <c r="Y31" s="14">
        <f>SUM(C31:X31)</f>
        <v>1</v>
      </c>
    </row>
    <row r="32" spans="1:25" x14ac:dyDescent="0.25">
      <c r="A32" s="20" t="s">
        <v>11</v>
      </c>
      <c r="B32" s="1" t="s">
        <v>26</v>
      </c>
      <c r="C32" s="5">
        <v>12752</v>
      </c>
      <c r="D32" s="5">
        <v>1547</v>
      </c>
      <c r="E32" s="5">
        <v>16618</v>
      </c>
      <c r="F32" s="5">
        <v>793</v>
      </c>
      <c r="G32" s="5">
        <v>2652</v>
      </c>
      <c r="H32" s="5">
        <v>9386</v>
      </c>
      <c r="I32" s="5">
        <v>2296</v>
      </c>
      <c r="J32" s="5">
        <v>7735</v>
      </c>
      <c r="K32" s="5">
        <v>1229</v>
      </c>
      <c r="L32" s="5">
        <v>9299</v>
      </c>
      <c r="M32" s="5">
        <v>87618</v>
      </c>
      <c r="N32" s="5">
        <v>965</v>
      </c>
      <c r="O32" s="5">
        <v>47232</v>
      </c>
      <c r="P32" s="5">
        <v>7860</v>
      </c>
      <c r="Q32" s="5">
        <v>28622</v>
      </c>
      <c r="R32" s="10">
        <v>3640</v>
      </c>
      <c r="S32" s="5">
        <v>1740</v>
      </c>
      <c r="T32" s="5">
        <v>4395</v>
      </c>
      <c r="U32" s="5">
        <v>2539</v>
      </c>
      <c r="V32" s="5">
        <v>1750</v>
      </c>
      <c r="W32" s="5">
        <v>5626</v>
      </c>
      <c r="X32" s="5">
        <v>997</v>
      </c>
      <c r="Y32" s="14">
        <f>SUM(C32:X32)</f>
        <v>257291</v>
      </c>
    </row>
    <row r="33" spans="1:25" x14ac:dyDescent="0.25">
      <c r="A33" s="20"/>
      <c r="B33" s="1" t="s">
        <v>55</v>
      </c>
      <c r="C33" s="8">
        <f>C32/C$12*100</f>
        <v>3.1570139084881883</v>
      </c>
      <c r="D33" s="8">
        <f t="shared" ref="D33:Y33" si="11">D32/D$12*100</f>
        <v>2.1473882927777237</v>
      </c>
      <c r="E33" s="8">
        <f t="shared" si="11"/>
        <v>3.1325046842424724</v>
      </c>
      <c r="F33" s="8">
        <f t="shared" si="11"/>
        <v>1.1626372659697686</v>
      </c>
      <c r="G33" s="8">
        <f t="shared" si="11"/>
        <v>2.6187419768934532</v>
      </c>
      <c r="H33" s="8">
        <f t="shared" si="11"/>
        <v>4.1821317019484825</v>
      </c>
      <c r="I33" s="8">
        <f t="shared" si="11"/>
        <v>2.769134283715657</v>
      </c>
      <c r="J33" s="8">
        <f t="shared" si="11"/>
        <v>3.4325450535406024</v>
      </c>
      <c r="K33" s="8">
        <f t="shared" si="11"/>
        <v>1.5506516774543573</v>
      </c>
      <c r="L33" s="8">
        <f t="shared" si="11"/>
        <v>3.6192314727964101</v>
      </c>
      <c r="M33" s="8">
        <f t="shared" si="11"/>
        <v>7.0232336308509922</v>
      </c>
      <c r="N33" s="8">
        <f t="shared" si="11"/>
        <v>1.7645552954944415</v>
      </c>
      <c r="O33" s="8">
        <f t="shared" si="11"/>
        <v>4.3988384503482223</v>
      </c>
      <c r="P33" s="8">
        <f t="shared" si="11"/>
        <v>3.3012310315716968</v>
      </c>
      <c r="Q33" s="8">
        <f t="shared" si="11"/>
        <v>5.9510641306065422</v>
      </c>
      <c r="R33" s="11">
        <f t="shared" si="11"/>
        <v>2.6717949470779079</v>
      </c>
      <c r="S33" s="8">
        <f t="shared" si="11"/>
        <v>1.5651141453937072</v>
      </c>
      <c r="T33" s="8">
        <f t="shared" si="11"/>
        <v>2.1842633640140745</v>
      </c>
      <c r="U33" s="8">
        <f t="shared" si="11"/>
        <v>2.6242894056847548</v>
      </c>
      <c r="V33" s="8">
        <f t="shared" si="11"/>
        <v>1.2815912236633005</v>
      </c>
      <c r="W33" s="8">
        <f t="shared" si="11"/>
        <v>3.2586534451600944</v>
      </c>
      <c r="X33" s="8">
        <f t="shared" si="11"/>
        <v>1.5360675438326195</v>
      </c>
      <c r="Y33" s="15">
        <f t="shared" si="11"/>
        <v>4.2462018434078672</v>
      </c>
    </row>
    <row r="34" spans="1:25" x14ac:dyDescent="0.25">
      <c r="A34" s="20"/>
      <c r="B34" s="1" t="s">
        <v>27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3</v>
      </c>
      <c r="N34" s="5">
        <v>0</v>
      </c>
      <c r="O34" s="5">
        <v>2</v>
      </c>
      <c r="P34" s="5">
        <v>0</v>
      </c>
      <c r="Q34" s="5">
        <v>1</v>
      </c>
      <c r="R34" s="10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14">
        <f>SUM(C34:X34)</f>
        <v>6</v>
      </c>
    </row>
    <row r="35" spans="1:25" x14ac:dyDescent="0.25">
      <c r="A35" s="20" t="s">
        <v>12</v>
      </c>
      <c r="B35" s="1" t="s">
        <v>26</v>
      </c>
      <c r="C35" s="5" t="s">
        <v>29</v>
      </c>
      <c r="D35" s="5" t="s">
        <v>29</v>
      </c>
      <c r="E35" s="5" t="s">
        <v>29</v>
      </c>
      <c r="F35" s="5" t="s">
        <v>29</v>
      </c>
      <c r="G35" s="5" t="s">
        <v>29</v>
      </c>
      <c r="H35" s="5" t="s">
        <v>29</v>
      </c>
      <c r="I35" s="5" t="s">
        <v>29</v>
      </c>
      <c r="J35" s="5" t="s">
        <v>29</v>
      </c>
      <c r="K35" s="5" t="s">
        <v>29</v>
      </c>
      <c r="L35" s="5" t="s">
        <v>29</v>
      </c>
      <c r="M35" s="5" t="s">
        <v>29</v>
      </c>
      <c r="N35" s="5" t="s">
        <v>29</v>
      </c>
      <c r="O35" s="5" t="s">
        <v>29</v>
      </c>
      <c r="P35" s="5" t="s">
        <v>29</v>
      </c>
      <c r="Q35" s="5" t="s">
        <v>29</v>
      </c>
      <c r="R35" s="10" t="s">
        <v>29</v>
      </c>
      <c r="S35" s="5" t="s">
        <v>29</v>
      </c>
      <c r="T35" s="5" t="s">
        <v>29</v>
      </c>
      <c r="U35" s="5">
        <v>122</v>
      </c>
      <c r="V35" s="5">
        <v>356</v>
      </c>
      <c r="W35" s="5" t="s">
        <v>29</v>
      </c>
      <c r="X35" s="5" t="s">
        <v>29</v>
      </c>
      <c r="Y35" s="14">
        <f>SUM(C35:X35)</f>
        <v>478</v>
      </c>
    </row>
    <row r="36" spans="1:25" x14ac:dyDescent="0.25">
      <c r="A36" s="20"/>
      <c r="B36" s="1" t="s">
        <v>55</v>
      </c>
      <c r="C36" s="5" t="s">
        <v>29</v>
      </c>
      <c r="D36" s="5" t="s">
        <v>29</v>
      </c>
      <c r="E36" s="5" t="s">
        <v>29</v>
      </c>
      <c r="F36" s="5" t="s">
        <v>29</v>
      </c>
      <c r="G36" s="5" t="s">
        <v>29</v>
      </c>
      <c r="H36" s="5" t="s">
        <v>29</v>
      </c>
      <c r="I36" s="5" t="s">
        <v>29</v>
      </c>
      <c r="J36" s="5" t="s">
        <v>29</v>
      </c>
      <c r="K36" s="5" t="s">
        <v>29</v>
      </c>
      <c r="L36" s="5" t="s">
        <v>29</v>
      </c>
      <c r="M36" s="5" t="s">
        <v>29</v>
      </c>
      <c r="N36" s="5" t="s">
        <v>29</v>
      </c>
      <c r="O36" s="5" t="s">
        <v>29</v>
      </c>
      <c r="P36" s="5" t="s">
        <v>29</v>
      </c>
      <c r="Q36" s="5" t="s">
        <v>29</v>
      </c>
      <c r="R36" s="10" t="s">
        <v>29</v>
      </c>
      <c r="S36" s="5" t="s">
        <v>29</v>
      </c>
      <c r="T36" s="5" t="s">
        <v>29</v>
      </c>
      <c r="U36" s="8">
        <f>U35/U$12*100</f>
        <v>0.12609819121447027</v>
      </c>
      <c r="V36" s="8">
        <f>V35/V$12*100</f>
        <v>0.26071227178521994</v>
      </c>
      <c r="W36" s="5" t="s">
        <v>29</v>
      </c>
      <c r="X36" s="5" t="s">
        <v>29</v>
      </c>
      <c r="Y36" s="15">
        <f>Y35/Y$12*100</f>
        <v>7.8886726747105819E-3</v>
      </c>
    </row>
    <row r="37" spans="1:25" x14ac:dyDescent="0.25">
      <c r="A37" s="20"/>
      <c r="B37" s="1" t="s">
        <v>27</v>
      </c>
      <c r="C37" s="5" t="s">
        <v>29</v>
      </c>
      <c r="D37" s="5" t="s">
        <v>29</v>
      </c>
      <c r="E37" s="5" t="s">
        <v>29</v>
      </c>
      <c r="F37" s="5" t="s">
        <v>29</v>
      </c>
      <c r="G37" s="5" t="s">
        <v>29</v>
      </c>
      <c r="H37" s="5" t="s">
        <v>29</v>
      </c>
      <c r="I37" s="5" t="s">
        <v>29</v>
      </c>
      <c r="J37" s="5" t="s">
        <v>29</v>
      </c>
      <c r="K37" s="5" t="s">
        <v>29</v>
      </c>
      <c r="L37" s="5" t="s">
        <v>29</v>
      </c>
      <c r="M37" s="5" t="s">
        <v>29</v>
      </c>
      <c r="N37" s="5" t="s">
        <v>29</v>
      </c>
      <c r="O37" s="5" t="s">
        <v>29</v>
      </c>
      <c r="P37" s="5" t="s">
        <v>29</v>
      </c>
      <c r="Q37" s="5" t="s">
        <v>29</v>
      </c>
      <c r="R37" s="10" t="s">
        <v>29</v>
      </c>
      <c r="S37" s="5" t="s">
        <v>29</v>
      </c>
      <c r="T37" s="5" t="s">
        <v>29</v>
      </c>
      <c r="U37" s="5">
        <v>0</v>
      </c>
      <c r="V37" s="5">
        <v>0</v>
      </c>
      <c r="W37" s="5" t="s">
        <v>29</v>
      </c>
      <c r="X37" s="5" t="s">
        <v>29</v>
      </c>
      <c r="Y37" s="14">
        <f>SUM(C37:X37)</f>
        <v>0</v>
      </c>
    </row>
    <row r="38" spans="1:25" x14ac:dyDescent="0.25">
      <c r="A38" s="20" t="s">
        <v>13</v>
      </c>
      <c r="B38" s="1" t="s">
        <v>26</v>
      </c>
      <c r="C38" s="5">
        <v>289</v>
      </c>
      <c r="D38" s="5" t="s">
        <v>29</v>
      </c>
      <c r="E38" s="5" t="s">
        <v>29</v>
      </c>
      <c r="F38" s="5" t="s">
        <v>29</v>
      </c>
      <c r="G38" s="5" t="s">
        <v>29</v>
      </c>
      <c r="H38" s="5" t="s">
        <v>29</v>
      </c>
      <c r="I38" s="5">
        <v>106</v>
      </c>
      <c r="J38" s="5" t="s">
        <v>29</v>
      </c>
      <c r="K38" s="5">
        <v>117</v>
      </c>
      <c r="L38" s="5" t="s">
        <v>29</v>
      </c>
      <c r="M38" s="5">
        <v>756</v>
      </c>
      <c r="N38" s="5" t="s">
        <v>29</v>
      </c>
      <c r="O38" s="5">
        <v>1106</v>
      </c>
      <c r="P38" s="5" t="s">
        <v>29</v>
      </c>
      <c r="Q38" s="5">
        <v>389</v>
      </c>
      <c r="R38" s="10" t="s">
        <v>29</v>
      </c>
      <c r="S38" s="5" t="s">
        <v>29</v>
      </c>
      <c r="T38" s="5" t="s">
        <v>29</v>
      </c>
      <c r="U38" s="5" t="s">
        <v>29</v>
      </c>
      <c r="V38" s="5" t="s">
        <v>29</v>
      </c>
      <c r="W38" s="5">
        <v>343</v>
      </c>
      <c r="X38" s="5">
        <v>198</v>
      </c>
      <c r="Y38" s="14">
        <f>SUM(C38:X38)</f>
        <v>3304</v>
      </c>
    </row>
    <row r="39" spans="1:25" x14ac:dyDescent="0.25">
      <c r="A39" s="20"/>
      <c r="B39" s="1" t="s">
        <v>55</v>
      </c>
      <c r="C39" s="8">
        <f>C38/C$12*100</f>
        <v>7.1547758747889476E-2</v>
      </c>
      <c r="D39" s="5" t="s">
        <v>29</v>
      </c>
      <c r="E39" s="5" t="s">
        <v>29</v>
      </c>
      <c r="F39" s="5" t="s">
        <v>29</v>
      </c>
      <c r="G39" s="5" t="s">
        <v>29</v>
      </c>
      <c r="H39" s="5" t="s">
        <v>29</v>
      </c>
      <c r="I39" s="8">
        <f>I38/I$12*100</f>
        <v>0.12784330752345804</v>
      </c>
      <c r="J39" s="5" t="s">
        <v>29</v>
      </c>
      <c r="K39" s="8">
        <f>K38/K$12*100</f>
        <v>0.14762103031908852</v>
      </c>
      <c r="L39" s="5" t="s">
        <v>29</v>
      </c>
      <c r="M39" s="8">
        <f>M38/M$12*100</f>
        <v>6.0599016468343828E-2</v>
      </c>
      <c r="N39" s="5" t="s">
        <v>29</v>
      </c>
      <c r="O39" s="8">
        <f>O38/O$12*100</f>
        <v>0.1030046435908946</v>
      </c>
      <c r="P39" s="5" t="s">
        <v>29</v>
      </c>
      <c r="Q39" s="8">
        <f>Q38/Q$12*100</f>
        <v>8.0880579512471004E-2</v>
      </c>
      <c r="R39" s="10" t="s">
        <v>29</v>
      </c>
      <c r="S39" s="5" t="s">
        <v>29</v>
      </c>
      <c r="T39" s="5" t="s">
        <v>29</v>
      </c>
      <c r="U39" s="5" t="s">
        <v>29</v>
      </c>
      <c r="V39" s="5" t="s">
        <v>29</v>
      </c>
      <c r="W39" s="8">
        <f>W38/W$12*100</f>
        <v>0.19867012650016219</v>
      </c>
      <c r="X39" s="8">
        <f>X38/X$12*100</f>
        <v>0.30505654330878501</v>
      </c>
      <c r="Y39" s="15">
        <f>Y38/Y$12*100</f>
        <v>5.4527561751555986E-2</v>
      </c>
    </row>
    <row r="40" spans="1:25" x14ac:dyDescent="0.25">
      <c r="A40" s="20"/>
      <c r="B40" s="1" t="s">
        <v>27</v>
      </c>
      <c r="C40" s="5">
        <v>0</v>
      </c>
      <c r="D40" s="5" t="s">
        <v>29</v>
      </c>
      <c r="E40" s="5" t="s">
        <v>29</v>
      </c>
      <c r="F40" s="5" t="s">
        <v>29</v>
      </c>
      <c r="G40" s="5" t="s">
        <v>29</v>
      </c>
      <c r="H40" s="5" t="s">
        <v>29</v>
      </c>
      <c r="I40" s="5">
        <v>0</v>
      </c>
      <c r="J40" s="5" t="s">
        <v>29</v>
      </c>
      <c r="K40" s="5">
        <v>0</v>
      </c>
      <c r="L40" s="5" t="s">
        <v>29</v>
      </c>
      <c r="M40" s="5">
        <v>0</v>
      </c>
      <c r="N40" s="5" t="s">
        <v>29</v>
      </c>
      <c r="O40" s="5">
        <v>0</v>
      </c>
      <c r="P40" s="5" t="s">
        <v>29</v>
      </c>
      <c r="Q40" s="5">
        <v>0</v>
      </c>
      <c r="R40" s="10" t="s">
        <v>29</v>
      </c>
      <c r="S40" s="5" t="s">
        <v>29</v>
      </c>
      <c r="T40" s="5" t="s">
        <v>29</v>
      </c>
      <c r="U40" s="5" t="s">
        <v>29</v>
      </c>
      <c r="V40" s="5" t="s">
        <v>29</v>
      </c>
      <c r="W40" s="5">
        <v>0</v>
      </c>
      <c r="X40" s="5">
        <v>0</v>
      </c>
      <c r="Y40" s="14">
        <f>SUM(C40:X40)</f>
        <v>0</v>
      </c>
    </row>
    <row r="41" spans="1:25" x14ac:dyDescent="0.25">
      <c r="A41" s="20" t="s">
        <v>14</v>
      </c>
      <c r="B41" s="1" t="s">
        <v>26</v>
      </c>
      <c r="C41" s="5">
        <v>472</v>
      </c>
      <c r="D41" s="5">
        <v>97</v>
      </c>
      <c r="E41" s="5">
        <v>889</v>
      </c>
      <c r="F41" s="5" t="s">
        <v>29</v>
      </c>
      <c r="G41" s="5" t="s">
        <v>29</v>
      </c>
      <c r="H41" s="5">
        <v>245</v>
      </c>
      <c r="I41" s="5" t="s">
        <v>29</v>
      </c>
      <c r="J41" s="5">
        <v>425</v>
      </c>
      <c r="K41" s="5" t="s">
        <v>29</v>
      </c>
      <c r="L41" s="5">
        <v>723</v>
      </c>
      <c r="M41" s="5">
        <v>2021</v>
      </c>
      <c r="N41" s="5" t="s">
        <v>29</v>
      </c>
      <c r="O41" s="5">
        <v>1807</v>
      </c>
      <c r="P41" s="5" t="s">
        <v>29</v>
      </c>
      <c r="Q41" s="5">
        <v>682</v>
      </c>
      <c r="R41" s="10" t="s">
        <v>29</v>
      </c>
      <c r="S41" s="5" t="s">
        <v>29</v>
      </c>
      <c r="T41" s="5">
        <v>432</v>
      </c>
      <c r="U41" s="5" t="s">
        <v>29</v>
      </c>
      <c r="V41" s="5">
        <v>434</v>
      </c>
      <c r="W41" s="5">
        <v>504</v>
      </c>
      <c r="X41" s="5">
        <v>1485</v>
      </c>
      <c r="Y41" s="14">
        <f>SUM(C41:X41)</f>
        <v>10216</v>
      </c>
    </row>
    <row r="42" spans="1:25" x14ac:dyDescent="0.25">
      <c r="A42" s="20"/>
      <c r="B42" s="1" t="s">
        <v>55</v>
      </c>
      <c r="C42" s="8">
        <f>C41/C$12*100</f>
        <v>0.11685308695157035</v>
      </c>
      <c r="D42" s="8">
        <f t="shared" ref="D42:E42" si="12">D41/D$12*100</f>
        <v>0.1346455490623395</v>
      </c>
      <c r="E42" s="8">
        <f t="shared" si="12"/>
        <v>0.1675771250626765</v>
      </c>
      <c r="F42" s="5" t="s">
        <v>29</v>
      </c>
      <c r="G42" s="5" t="s">
        <v>29</v>
      </c>
      <c r="H42" s="8">
        <f t="shared" ref="H42" si="13">H41/H$12*100</f>
        <v>0.1091649549304686</v>
      </c>
      <c r="I42" s="5" t="s">
        <v>29</v>
      </c>
      <c r="J42" s="8">
        <f t="shared" ref="J42" si="14">J41/J$12*100</f>
        <v>0.18860137656816497</v>
      </c>
      <c r="K42" s="5" t="s">
        <v>29</v>
      </c>
      <c r="L42" s="8">
        <f t="shared" ref="L42:Q42" si="15">L41/L$12*100</f>
        <v>0.28139631732786369</v>
      </c>
      <c r="M42" s="8">
        <f t="shared" si="15"/>
        <v>0.16199816439487152</v>
      </c>
      <c r="N42" s="5" t="s">
        <v>29</v>
      </c>
      <c r="O42" s="8">
        <f t="shared" si="15"/>
        <v>0.16829058857933685</v>
      </c>
      <c r="P42" s="5" t="s">
        <v>29</v>
      </c>
      <c r="Q42" s="8">
        <f t="shared" si="15"/>
        <v>0.14180091318124735</v>
      </c>
      <c r="R42" s="10" t="s">
        <v>29</v>
      </c>
      <c r="S42" s="5" t="s">
        <v>29</v>
      </c>
      <c r="T42" s="8">
        <f t="shared" ref="T42" si="16">T41/T$12*100</f>
        <v>0.21469892451742439</v>
      </c>
      <c r="U42" s="5" t="s">
        <v>29</v>
      </c>
      <c r="V42" s="8">
        <f t="shared" ref="V42" si="17">V41/V$12*100</f>
        <v>0.3178346234684985</v>
      </c>
      <c r="W42" s="8">
        <f t="shared" ref="W42" si="18">W41/W$12*100</f>
        <v>0.29192345118391178</v>
      </c>
      <c r="X42" s="8">
        <f t="shared" ref="X42" si="19">X41/X$12*100</f>
        <v>2.2879240748158876</v>
      </c>
      <c r="Y42" s="15">
        <f t="shared" ref="Y42" si="20">Y41/Y$12*100</f>
        <v>0.16859974904778935</v>
      </c>
    </row>
    <row r="43" spans="1:25" x14ac:dyDescent="0.25">
      <c r="A43" s="20"/>
      <c r="B43" s="1" t="s">
        <v>27</v>
      </c>
      <c r="C43" s="5">
        <v>0</v>
      </c>
      <c r="D43" s="5">
        <v>0</v>
      </c>
      <c r="E43" s="5">
        <v>0</v>
      </c>
      <c r="F43" s="5" t="s">
        <v>29</v>
      </c>
      <c r="G43" s="5" t="s">
        <v>29</v>
      </c>
      <c r="H43" s="5">
        <v>0</v>
      </c>
      <c r="I43" s="5" t="s">
        <v>29</v>
      </c>
      <c r="J43" s="5">
        <v>0</v>
      </c>
      <c r="K43" s="5" t="s">
        <v>29</v>
      </c>
      <c r="L43" s="5">
        <v>0</v>
      </c>
      <c r="M43" s="5">
        <v>0</v>
      </c>
      <c r="N43" s="5" t="s">
        <v>29</v>
      </c>
      <c r="O43" s="5">
        <v>0</v>
      </c>
      <c r="P43" s="5" t="s">
        <v>29</v>
      </c>
      <c r="Q43" s="5">
        <v>0</v>
      </c>
      <c r="R43" s="10" t="s">
        <v>29</v>
      </c>
      <c r="S43" s="5" t="s">
        <v>29</v>
      </c>
      <c r="T43" s="5">
        <v>0</v>
      </c>
      <c r="U43" s="5" t="s">
        <v>29</v>
      </c>
      <c r="V43" s="5">
        <v>0</v>
      </c>
      <c r="W43" s="5">
        <v>0</v>
      </c>
      <c r="X43" s="5">
        <v>0</v>
      </c>
      <c r="Y43" s="14">
        <f>SUM(C43:X43)</f>
        <v>0</v>
      </c>
    </row>
    <row r="44" spans="1:25" x14ac:dyDescent="0.25">
      <c r="A44" s="20" t="s">
        <v>15</v>
      </c>
      <c r="B44" s="1" t="s">
        <v>26</v>
      </c>
      <c r="C44" s="5">
        <v>5134</v>
      </c>
      <c r="D44" s="5">
        <v>636</v>
      </c>
      <c r="E44" s="5">
        <v>5183</v>
      </c>
      <c r="F44" s="5">
        <v>455</v>
      </c>
      <c r="G44" s="5">
        <v>946</v>
      </c>
      <c r="H44" s="5">
        <v>2829</v>
      </c>
      <c r="I44" s="5">
        <v>790</v>
      </c>
      <c r="J44" s="5">
        <v>4166</v>
      </c>
      <c r="K44" s="5">
        <v>607</v>
      </c>
      <c r="L44" s="5">
        <v>3104</v>
      </c>
      <c r="M44" s="5">
        <v>23387</v>
      </c>
      <c r="N44" s="5">
        <v>386</v>
      </c>
      <c r="O44" s="5">
        <v>16402</v>
      </c>
      <c r="P44" s="5">
        <v>2751</v>
      </c>
      <c r="Q44" s="5">
        <v>9223</v>
      </c>
      <c r="R44" s="10">
        <v>1301</v>
      </c>
      <c r="S44" s="5">
        <v>775</v>
      </c>
      <c r="T44" s="5" t="s">
        <v>29</v>
      </c>
      <c r="U44" s="5">
        <v>1314</v>
      </c>
      <c r="V44" s="5">
        <v>1450</v>
      </c>
      <c r="W44" s="5">
        <v>4072</v>
      </c>
      <c r="X44" s="5">
        <v>2019</v>
      </c>
      <c r="Y44" s="14">
        <f>SUM(C44:X44)</f>
        <v>86930</v>
      </c>
    </row>
    <row r="45" spans="1:25" x14ac:dyDescent="0.25">
      <c r="A45" s="20"/>
      <c r="B45" s="1" t="s">
        <v>55</v>
      </c>
      <c r="C45" s="8">
        <f>C44/C$12*100</f>
        <v>1.271024890697801</v>
      </c>
      <c r="D45" s="8">
        <f t="shared" ref="D45:U45" si="21">D44/D$12*100</f>
        <v>0.88283061034688581</v>
      </c>
      <c r="E45" s="8">
        <f t="shared" si="21"/>
        <v>0.97699914420680789</v>
      </c>
      <c r="F45" s="8">
        <f t="shared" si="21"/>
        <v>0.66708695588429345</v>
      </c>
      <c r="G45" s="8">
        <f t="shared" si="21"/>
        <v>0.93413646687074159</v>
      </c>
      <c r="H45" s="8">
        <f t="shared" si="21"/>
        <v>1.2605210510134519</v>
      </c>
      <c r="I45" s="8">
        <f t="shared" si="21"/>
        <v>0.95279446173143267</v>
      </c>
      <c r="J45" s="8">
        <f t="shared" si="21"/>
        <v>1.8487372583128832</v>
      </c>
      <c r="K45" s="8">
        <f t="shared" si="21"/>
        <v>0.76586295216826272</v>
      </c>
      <c r="L45" s="8">
        <f t="shared" si="21"/>
        <v>1.2080970525389887</v>
      </c>
      <c r="M45" s="8">
        <f t="shared" si="21"/>
        <v>1.8746417964883029</v>
      </c>
      <c r="N45" s="8">
        <f t="shared" si="21"/>
        <v>0.7058221181977764</v>
      </c>
      <c r="O45" s="8">
        <f t="shared" si="21"/>
        <v>1.5275607271047498</v>
      </c>
      <c r="P45" s="8">
        <f t="shared" si="21"/>
        <v>1.1554308610500938</v>
      </c>
      <c r="Q45" s="8">
        <f t="shared" si="21"/>
        <v>1.9176390355874551</v>
      </c>
      <c r="R45" s="11">
        <f t="shared" si="21"/>
        <v>0.9549464907000984</v>
      </c>
      <c r="S45" s="8">
        <f t="shared" si="21"/>
        <v>0.69710543832190974</v>
      </c>
      <c r="T45" s="5" t="s">
        <v>29</v>
      </c>
      <c r="U45" s="8">
        <f t="shared" si="21"/>
        <v>1.3581395348837209</v>
      </c>
      <c r="V45" s="8">
        <f t="shared" ref="V45" si="22">V44/V$12*100</f>
        <v>1.061889871035306</v>
      </c>
      <c r="W45" s="8">
        <f t="shared" ref="W45" si="23">W44/W$12*100</f>
        <v>2.3585561373430335</v>
      </c>
      <c r="X45" s="8">
        <f t="shared" ref="X45" si="24">X44/X$12*100</f>
        <v>3.1106523279820046</v>
      </c>
      <c r="Y45" s="15">
        <f t="shared" ref="Y45" si="25">Y44/Y$12*100</f>
        <v>1.4346491958422403</v>
      </c>
    </row>
    <row r="46" spans="1:25" x14ac:dyDescent="0.25">
      <c r="A46" s="20"/>
      <c r="B46" s="1" t="s">
        <v>27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1</v>
      </c>
      <c r="N46" s="5">
        <v>0</v>
      </c>
      <c r="O46" s="5">
        <v>0</v>
      </c>
      <c r="P46" s="5">
        <v>0</v>
      </c>
      <c r="Q46" s="5">
        <v>0</v>
      </c>
      <c r="R46" s="10">
        <v>0</v>
      </c>
      <c r="S46" s="5">
        <v>0</v>
      </c>
      <c r="T46" s="5" t="s">
        <v>29</v>
      </c>
      <c r="U46" s="5">
        <v>0</v>
      </c>
      <c r="V46" s="5">
        <v>0</v>
      </c>
      <c r="W46" s="5">
        <v>0</v>
      </c>
      <c r="X46" s="5">
        <v>0</v>
      </c>
      <c r="Y46" s="14">
        <f>SUM(C46:X46)</f>
        <v>1</v>
      </c>
    </row>
    <row r="47" spans="1:25" x14ac:dyDescent="0.25">
      <c r="A47" s="20" t="s">
        <v>16</v>
      </c>
      <c r="B47" s="1" t="s">
        <v>26</v>
      </c>
      <c r="C47" s="5">
        <v>4924</v>
      </c>
      <c r="D47" s="5">
        <v>10000</v>
      </c>
      <c r="E47" s="5">
        <v>9182</v>
      </c>
      <c r="F47" s="5">
        <v>725</v>
      </c>
      <c r="G47" s="5">
        <v>2228</v>
      </c>
      <c r="H47" s="5">
        <v>5807</v>
      </c>
      <c r="I47" s="5">
        <v>8636</v>
      </c>
      <c r="J47" s="5">
        <v>6172</v>
      </c>
      <c r="K47" s="5">
        <v>1037</v>
      </c>
      <c r="L47" s="5">
        <v>5471</v>
      </c>
      <c r="M47" s="5">
        <v>45452</v>
      </c>
      <c r="N47" s="5">
        <v>2933</v>
      </c>
      <c r="O47" s="5">
        <v>24985</v>
      </c>
      <c r="P47" s="5">
        <v>8781</v>
      </c>
      <c r="Q47" s="5">
        <v>34914</v>
      </c>
      <c r="R47" s="10">
        <v>2764</v>
      </c>
      <c r="S47" s="5">
        <v>1403</v>
      </c>
      <c r="T47" s="5">
        <v>2491</v>
      </c>
      <c r="U47" s="5">
        <v>1224</v>
      </c>
      <c r="V47" s="5">
        <v>1758</v>
      </c>
      <c r="W47" s="5">
        <v>2214</v>
      </c>
      <c r="X47" s="5">
        <v>585</v>
      </c>
      <c r="Y47" s="14">
        <f>SUM(C47:X47)</f>
        <v>183686</v>
      </c>
    </row>
    <row r="48" spans="1:25" x14ac:dyDescent="0.25">
      <c r="A48" s="20"/>
      <c r="B48" s="1" t="s">
        <v>55</v>
      </c>
      <c r="C48" s="8">
        <f>C47/C$12*100</f>
        <v>1.2190351698083313</v>
      </c>
      <c r="D48" s="8">
        <f>D47/D$12*100</f>
        <v>13.880984439416444</v>
      </c>
      <c r="E48" s="8">
        <f t="shared" ref="E48:Y48" si="26">E47/E$12*100</f>
        <v>1.7308134559341906</v>
      </c>
      <c r="F48" s="8">
        <f t="shared" si="26"/>
        <v>1.0629407538815665</v>
      </c>
      <c r="G48" s="8">
        <f t="shared" si="26"/>
        <v>2.2000592475560383</v>
      </c>
      <c r="H48" s="8">
        <f t="shared" si="26"/>
        <v>2.5874322174744129</v>
      </c>
      <c r="I48" s="8">
        <f t="shared" si="26"/>
        <v>10.415611356345128</v>
      </c>
      <c r="J48" s="8">
        <f t="shared" si="26"/>
        <v>2.7389357557146217</v>
      </c>
      <c r="K48" s="8">
        <f t="shared" si="26"/>
        <v>1.3084017815461095</v>
      </c>
      <c r="L48" s="8">
        <f t="shared" si="26"/>
        <v>2.1293488964048994</v>
      </c>
      <c r="M48" s="8">
        <f t="shared" si="26"/>
        <v>3.6433154715861957</v>
      </c>
      <c r="N48" s="8">
        <f t="shared" si="26"/>
        <v>5.363150965476887</v>
      </c>
      <c r="O48" s="8">
        <f t="shared" si="26"/>
        <v>2.3269177397093146</v>
      </c>
      <c r="P48" s="8">
        <f t="shared" si="26"/>
        <v>3.6880546677138764</v>
      </c>
      <c r="Q48" s="8">
        <f t="shared" si="26"/>
        <v>7.2592919102786952</v>
      </c>
      <c r="R48" s="11">
        <f t="shared" si="26"/>
        <v>2.0288025367371803</v>
      </c>
      <c r="S48" s="8">
        <f t="shared" si="26"/>
        <v>1.2619857160846961</v>
      </c>
      <c r="T48" s="8">
        <f t="shared" si="26"/>
        <v>1.2379977337335746</v>
      </c>
      <c r="U48" s="8">
        <f t="shared" si="26"/>
        <v>1.2651162790697674</v>
      </c>
      <c r="V48" s="8">
        <f t="shared" si="26"/>
        <v>1.2874499264000467</v>
      </c>
      <c r="W48" s="8">
        <f t="shared" si="26"/>
        <v>1.2823780177007553</v>
      </c>
      <c r="X48" s="8">
        <f t="shared" si="26"/>
        <v>0.90130342341231928</v>
      </c>
      <c r="Y48" s="15">
        <f t="shared" si="26"/>
        <v>3.0314617759976734</v>
      </c>
    </row>
    <row r="49" spans="1:25" x14ac:dyDescent="0.25">
      <c r="A49" s="20"/>
      <c r="B49" s="1" t="s">
        <v>27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1</v>
      </c>
      <c r="N49" s="5">
        <v>0</v>
      </c>
      <c r="O49" s="5">
        <v>1</v>
      </c>
      <c r="P49" s="5">
        <v>0</v>
      </c>
      <c r="Q49" s="5">
        <v>1</v>
      </c>
      <c r="R49" s="10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14">
        <f>SUM(C49:X49)</f>
        <v>3</v>
      </c>
    </row>
    <row r="50" spans="1:25" x14ac:dyDescent="0.25">
      <c r="A50" s="20" t="s">
        <v>17</v>
      </c>
      <c r="B50" s="1" t="s">
        <v>26</v>
      </c>
      <c r="C50" s="5">
        <v>1008</v>
      </c>
      <c r="D50" s="5">
        <v>455</v>
      </c>
      <c r="E50" s="5" t="s">
        <v>86</v>
      </c>
      <c r="F50" s="5" t="s">
        <v>29</v>
      </c>
      <c r="G50" s="5">
        <v>301</v>
      </c>
      <c r="H50" s="5" t="s">
        <v>29</v>
      </c>
      <c r="I50" s="5" t="s">
        <v>29</v>
      </c>
      <c r="J50" s="5" t="s">
        <v>29</v>
      </c>
      <c r="K50" s="5" t="s">
        <v>29</v>
      </c>
      <c r="L50" s="5" t="s">
        <v>29</v>
      </c>
      <c r="M50" s="5">
        <v>3659</v>
      </c>
      <c r="N50" s="5">
        <v>254</v>
      </c>
      <c r="O50" s="5">
        <v>2142</v>
      </c>
      <c r="P50" s="5" t="s">
        <v>29</v>
      </c>
      <c r="Q50" s="5">
        <v>2993</v>
      </c>
      <c r="R50" s="10" t="s">
        <v>29</v>
      </c>
      <c r="S50" s="5" t="s">
        <v>29</v>
      </c>
      <c r="T50" s="5" t="s">
        <v>29</v>
      </c>
      <c r="U50" s="5" t="s">
        <v>29</v>
      </c>
      <c r="V50" s="5" t="s">
        <v>29</v>
      </c>
      <c r="W50" s="5">
        <v>785</v>
      </c>
      <c r="X50" s="5">
        <v>299</v>
      </c>
      <c r="Y50" s="14">
        <f>SUM(C50:X50)</f>
        <v>11896</v>
      </c>
    </row>
    <row r="51" spans="1:25" x14ac:dyDescent="0.25">
      <c r="A51" s="20"/>
      <c r="B51" s="1" t="s">
        <v>55</v>
      </c>
      <c r="C51" s="8">
        <f>C50/C$12*100</f>
        <v>0.2495506602694553</v>
      </c>
      <c r="D51" s="8">
        <f t="shared" ref="D51:G51" si="27">D50/D$12*100</f>
        <v>0.63158479199344808</v>
      </c>
      <c r="E51" s="5" t="s">
        <v>29</v>
      </c>
      <c r="F51" s="5" t="s">
        <v>29</v>
      </c>
      <c r="G51" s="8">
        <f t="shared" si="27"/>
        <v>0.2972252394588723</v>
      </c>
      <c r="H51" s="5" t="s">
        <v>29</v>
      </c>
      <c r="I51" s="5" t="s">
        <v>29</v>
      </c>
      <c r="J51" s="5" t="s">
        <v>29</v>
      </c>
      <c r="K51" s="5" t="s">
        <v>29</v>
      </c>
      <c r="L51" s="5" t="s">
        <v>29</v>
      </c>
      <c r="M51" s="8">
        <f t="shared" ref="M51" si="28">M50/M$12*100</f>
        <v>0.29329603340961646</v>
      </c>
      <c r="N51" s="8">
        <f t="shared" ref="N51" si="29">N50/N$12*100</f>
        <v>0.46445289643066123</v>
      </c>
      <c r="O51" s="8">
        <f t="shared" ref="O51:Q51" si="30">O50/O$12*100</f>
        <v>0.1994900059418592</v>
      </c>
      <c r="P51" s="5" t="s">
        <v>29</v>
      </c>
      <c r="Q51" s="8">
        <f t="shared" si="30"/>
        <v>0.62230224802268819</v>
      </c>
      <c r="R51" s="10" t="s">
        <v>29</v>
      </c>
      <c r="S51" s="5" t="s">
        <v>29</v>
      </c>
      <c r="T51" s="5" t="s">
        <v>29</v>
      </c>
      <c r="U51" s="5" t="s">
        <v>29</v>
      </c>
      <c r="V51" s="5" t="s">
        <v>29</v>
      </c>
      <c r="W51" s="8">
        <f t="shared" ref="W51" si="31">W50/W$12*100</f>
        <v>0.45468235948287844</v>
      </c>
      <c r="X51" s="8">
        <f t="shared" ref="X51" si="32">X50/X$12*100</f>
        <v>0.46066619418851878</v>
      </c>
      <c r="Y51" s="15">
        <f t="shared" ref="Y51" si="33">Y50/Y$12*100</f>
        <v>0.19632562790451275</v>
      </c>
    </row>
    <row r="52" spans="1:25" x14ac:dyDescent="0.25">
      <c r="A52" s="20"/>
      <c r="B52" s="1" t="s">
        <v>27</v>
      </c>
      <c r="C52" s="5">
        <v>0</v>
      </c>
      <c r="D52" s="5">
        <v>0</v>
      </c>
      <c r="E52" s="5" t="s">
        <v>29</v>
      </c>
      <c r="F52" s="5" t="s">
        <v>29</v>
      </c>
      <c r="G52" s="5">
        <v>0</v>
      </c>
      <c r="H52" s="5" t="s">
        <v>29</v>
      </c>
      <c r="I52" s="5" t="s">
        <v>29</v>
      </c>
      <c r="J52" s="5" t="s">
        <v>29</v>
      </c>
      <c r="K52" s="5" t="s">
        <v>29</v>
      </c>
      <c r="L52" s="5" t="s">
        <v>29</v>
      </c>
      <c r="M52" s="5">
        <v>0</v>
      </c>
      <c r="N52" s="5">
        <v>0</v>
      </c>
      <c r="O52" s="5">
        <v>0</v>
      </c>
      <c r="P52" s="5" t="s">
        <v>29</v>
      </c>
      <c r="Q52" s="5">
        <v>0</v>
      </c>
      <c r="R52" s="10" t="s">
        <v>29</v>
      </c>
      <c r="S52" s="5" t="s">
        <v>29</v>
      </c>
      <c r="T52" s="5" t="s">
        <v>29</v>
      </c>
      <c r="U52" s="5" t="s">
        <v>29</v>
      </c>
      <c r="V52" s="5" t="s">
        <v>29</v>
      </c>
      <c r="W52" s="5">
        <v>0</v>
      </c>
      <c r="X52" s="5">
        <v>0</v>
      </c>
      <c r="Y52" s="14">
        <f>SUM(C52:X52)</f>
        <v>0</v>
      </c>
    </row>
    <row r="53" spans="1:25" x14ac:dyDescent="0.25">
      <c r="A53" s="20" t="s">
        <v>18</v>
      </c>
      <c r="B53" s="1" t="s">
        <v>26</v>
      </c>
      <c r="C53" s="5" t="s">
        <v>29</v>
      </c>
      <c r="D53" s="5" t="s">
        <v>29</v>
      </c>
      <c r="E53" s="5" t="s">
        <v>29</v>
      </c>
      <c r="F53" s="5" t="s">
        <v>29</v>
      </c>
      <c r="G53" s="5" t="s">
        <v>29</v>
      </c>
      <c r="H53" s="5" t="s">
        <v>29</v>
      </c>
      <c r="I53" s="5" t="s">
        <v>29</v>
      </c>
      <c r="J53" s="5" t="s">
        <v>29</v>
      </c>
      <c r="K53" s="5" t="s">
        <v>29</v>
      </c>
      <c r="L53" s="5" t="s">
        <v>29</v>
      </c>
      <c r="M53" s="5">
        <v>1901</v>
      </c>
      <c r="N53" s="5" t="s">
        <v>29</v>
      </c>
      <c r="O53" s="5">
        <v>3597</v>
      </c>
      <c r="P53" s="5" t="s">
        <v>29</v>
      </c>
      <c r="Q53" s="5">
        <v>847</v>
      </c>
      <c r="R53" s="10" t="s">
        <v>29</v>
      </c>
      <c r="S53" s="5" t="s">
        <v>29</v>
      </c>
      <c r="T53" s="5" t="s">
        <v>29</v>
      </c>
      <c r="U53" s="5" t="s">
        <v>29</v>
      </c>
      <c r="V53" s="5" t="s">
        <v>29</v>
      </c>
      <c r="W53" s="5">
        <v>442</v>
      </c>
      <c r="X53" s="5">
        <v>545</v>
      </c>
      <c r="Y53" s="14">
        <f>SUM(C53:X53)</f>
        <v>7332</v>
      </c>
    </row>
    <row r="54" spans="1:25" x14ac:dyDescent="0.25">
      <c r="A54" s="20"/>
      <c r="B54" s="1" t="s">
        <v>55</v>
      </c>
      <c r="C54" s="5" t="s">
        <v>29</v>
      </c>
      <c r="D54" s="5" t="s">
        <v>29</v>
      </c>
      <c r="E54" s="5" t="s">
        <v>29</v>
      </c>
      <c r="F54" s="5" t="s">
        <v>29</v>
      </c>
      <c r="G54" s="5" t="s">
        <v>29</v>
      </c>
      <c r="H54" s="5" t="s">
        <v>29</v>
      </c>
      <c r="I54" s="5" t="s">
        <v>29</v>
      </c>
      <c r="J54" s="5" t="s">
        <v>29</v>
      </c>
      <c r="K54" s="5" t="s">
        <v>29</v>
      </c>
      <c r="L54" s="5" t="s">
        <v>29</v>
      </c>
      <c r="M54" s="8">
        <f t="shared" ref="M54" si="34">M53/M$12*100</f>
        <v>0.15237927289195979</v>
      </c>
      <c r="N54" s="5" t="s">
        <v>29</v>
      </c>
      <c r="O54" s="8">
        <f t="shared" ref="O54" si="35">O53/O$12*100</f>
        <v>0.3349979231432621</v>
      </c>
      <c r="P54" s="5" t="s">
        <v>29</v>
      </c>
      <c r="Q54" s="8">
        <f t="shared" ref="Q54" si="36">Q53/Q$12*100</f>
        <v>0.17610758572509749</v>
      </c>
      <c r="R54" s="10" t="s">
        <v>29</v>
      </c>
      <c r="S54" s="5" t="s">
        <v>29</v>
      </c>
      <c r="T54" s="5" t="s">
        <v>29</v>
      </c>
      <c r="U54" s="5" t="s">
        <v>29</v>
      </c>
      <c r="V54" s="5" t="s">
        <v>29</v>
      </c>
      <c r="W54" s="8">
        <f t="shared" ref="W54:Y54" si="37">W53/W$12*100</f>
        <v>0.25601223298271625</v>
      </c>
      <c r="X54" s="8">
        <f t="shared" si="37"/>
        <v>0.83967583890549413</v>
      </c>
      <c r="Y54" s="15">
        <f t="shared" si="37"/>
        <v>0.12100365701041421</v>
      </c>
    </row>
    <row r="55" spans="1:25" x14ac:dyDescent="0.25">
      <c r="A55" s="20"/>
      <c r="B55" s="1" t="s">
        <v>27</v>
      </c>
      <c r="C55" s="5" t="s">
        <v>29</v>
      </c>
      <c r="D55" s="5" t="s">
        <v>29</v>
      </c>
      <c r="E55" s="5" t="s">
        <v>29</v>
      </c>
      <c r="F55" s="5" t="s">
        <v>29</v>
      </c>
      <c r="G55" s="5" t="s">
        <v>29</v>
      </c>
      <c r="H55" s="5" t="s">
        <v>29</v>
      </c>
      <c r="I55" s="5" t="s">
        <v>29</v>
      </c>
      <c r="J55" s="5" t="s">
        <v>29</v>
      </c>
      <c r="K55" s="5" t="s">
        <v>29</v>
      </c>
      <c r="L55" s="5" t="s">
        <v>29</v>
      </c>
      <c r="M55" s="5">
        <v>0</v>
      </c>
      <c r="N55" s="5" t="s">
        <v>29</v>
      </c>
      <c r="O55" s="5">
        <v>0</v>
      </c>
      <c r="P55" s="5" t="s">
        <v>29</v>
      </c>
      <c r="Q55" s="5">
        <v>0</v>
      </c>
      <c r="R55" s="10" t="s">
        <v>29</v>
      </c>
      <c r="S55" s="5" t="s">
        <v>29</v>
      </c>
      <c r="T55" s="5" t="s">
        <v>29</v>
      </c>
      <c r="U55" s="5" t="s">
        <v>29</v>
      </c>
      <c r="V55" s="5" t="s">
        <v>29</v>
      </c>
      <c r="W55" s="5">
        <v>0</v>
      </c>
      <c r="X55" s="5">
        <v>0</v>
      </c>
      <c r="Y55" s="14">
        <f>SUM(C55:X55)</f>
        <v>0</v>
      </c>
    </row>
    <row r="56" spans="1:25" x14ac:dyDescent="0.25">
      <c r="A56" s="20" t="s">
        <v>19</v>
      </c>
      <c r="B56" s="1" t="s">
        <v>26</v>
      </c>
      <c r="C56" s="5">
        <v>163669</v>
      </c>
      <c r="D56" s="5">
        <v>15407</v>
      </c>
      <c r="E56" s="5">
        <v>198026</v>
      </c>
      <c r="F56" s="5">
        <v>30628</v>
      </c>
      <c r="G56" s="5">
        <v>33625</v>
      </c>
      <c r="H56" s="5">
        <v>79549</v>
      </c>
      <c r="I56" s="5">
        <v>21071</v>
      </c>
      <c r="J56" s="5">
        <v>59380</v>
      </c>
      <c r="K56" s="5">
        <v>32295</v>
      </c>
      <c r="L56" s="5">
        <v>98249</v>
      </c>
      <c r="M56" s="5">
        <v>362844</v>
      </c>
      <c r="N56" s="5">
        <v>14962</v>
      </c>
      <c r="O56" s="5">
        <v>375731</v>
      </c>
      <c r="P56" s="5">
        <v>74742</v>
      </c>
      <c r="Q56" s="5">
        <v>103213</v>
      </c>
      <c r="R56" s="10">
        <v>55374</v>
      </c>
      <c r="S56" s="5">
        <v>50525</v>
      </c>
      <c r="T56" s="5">
        <v>88385</v>
      </c>
      <c r="U56" s="5" t="s">
        <v>29</v>
      </c>
      <c r="V56" s="5">
        <v>57440</v>
      </c>
      <c r="W56" s="5">
        <v>37411</v>
      </c>
      <c r="X56" s="5">
        <v>19076</v>
      </c>
      <c r="Y56" s="14">
        <f>SUM(C56:X56)</f>
        <v>1971602</v>
      </c>
    </row>
    <row r="57" spans="1:25" x14ac:dyDescent="0.25">
      <c r="A57" s="20"/>
      <c r="B57" s="1" t="s">
        <v>55</v>
      </c>
      <c r="C57" s="8">
        <f>C56/C$12*100</f>
        <v>40.519550610755431</v>
      </c>
      <c r="D57" s="8">
        <f t="shared" ref="D57:V57" si="38">D56/D$12*100</f>
        <v>21.386432725808916</v>
      </c>
      <c r="E57" s="8">
        <f t="shared" si="38"/>
        <v>37.328040233590073</v>
      </c>
      <c r="F57" s="8">
        <f t="shared" si="38"/>
        <v>44.904481944668433</v>
      </c>
      <c r="G57" s="8">
        <f t="shared" si="38"/>
        <v>33.203317863138146</v>
      </c>
      <c r="H57" s="8">
        <f t="shared" si="38"/>
        <v>35.444746937811622</v>
      </c>
      <c r="I57" s="8">
        <f t="shared" si="38"/>
        <v>25.413078611573436</v>
      </c>
      <c r="J57" s="8">
        <f t="shared" si="38"/>
        <v>26.350940566159142</v>
      </c>
      <c r="K57" s="8">
        <f t="shared" si="38"/>
        <v>40.747189522692004</v>
      </c>
      <c r="L57" s="8">
        <f t="shared" si="38"/>
        <v>38.239151841141464</v>
      </c>
      <c r="M57" s="8">
        <f t="shared" si="38"/>
        <v>29.084642237354164</v>
      </c>
      <c r="N57" s="8">
        <f t="shared" si="38"/>
        <v>27.358835576360445</v>
      </c>
      <c r="O57" s="8">
        <f t="shared" si="38"/>
        <v>34.992800850859332</v>
      </c>
      <c r="P57" s="8">
        <f t="shared" si="38"/>
        <v>31.391935084189793</v>
      </c>
      <c r="Q57" s="8">
        <f t="shared" si="38"/>
        <v>21.459967231929742</v>
      </c>
      <c r="R57" s="11">
        <f t="shared" si="38"/>
        <v>40.645047637223101</v>
      </c>
      <c r="S57" s="8">
        <f t="shared" si="38"/>
        <v>45.446777124147729</v>
      </c>
      <c r="T57" s="8">
        <f t="shared" si="38"/>
        <v>43.926306582112403</v>
      </c>
      <c r="U57" s="5" t="s">
        <v>29</v>
      </c>
      <c r="V57" s="8">
        <f t="shared" si="38"/>
        <v>42.065485649839985</v>
      </c>
      <c r="W57" s="8">
        <f t="shared" ref="W57" si="39">W56/W$12*100</f>
        <v>21.668944905240721</v>
      </c>
      <c r="X57" s="8">
        <f t="shared" ref="X57" si="40">X56/X$12*100</f>
        <v>29.390195051304964</v>
      </c>
      <c r="Y57" s="15">
        <f t="shared" ref="Y57" si="41">Y56/Y$12*100</f>
        <v>32.538332265281866</v>
      </c>
    </row>
    <row r="58" spans="1:25" x14ac:dyDescent="0.25">
      <c r="A58" s="20"/>
      <c r="B58" s="1" t="s">
        <v>27</v>
      </c>
      <c r="C58" s="5">
        <v>7</v>
      </c>
      <c r="D58" s="5">
        <v>1</v>
      </c>
      <c r="E58" s="5">
        <v>8</v>
      </c>
      <c r="F58" s="5">
        <v>2</v>
      </c>
      <c r="G58" s="5">
        <v>2</v>
      </c>
      <c r="H58" s="5">
        <v>4</v>
      </c>
      <c r="I58" s="5">
        <v>1</v>
      </c>
      <c r="J58" s="5">
        <v>3</v>
      </c>
      <c r="K58" s="5">
        <v>1</v>
      </c>
      <c r="L58" s="5">
        <v>5</v>
      </c>
      <c r="M58" s="5">
        <v>15</v>
      </c>
      <c r="N58" s="5">
        <v>0</v>
      </c>
      <c r="O58" s="5">
        <v>15</v>
      </c>
      <c r="P58" s="5">
        <v>4</v>
      </c>
      <c r="Q58" s="5">
        <v>5</v>
      </c>
      <c r="R58" s="10">
        <v>3</v>
      </c>
      <c r="S58" s="5">
        <v>3</v>
      </c>
      <c r="T58" s="5">
        <v>4</v>
      </c>
      <c r="U58" s="5" t="s">
        <v>29</v>
      </c>
      <c r="V58" s="5">
        <v>3</v>
      </c>
      <c r="W58" s="5">
        <v>1</v>
      </c>
      <c r="X58" s="5">
        <v>1</v>
      </c>
      <c r="Y58" s="14">
        <f>SUM(C58:X58)</f>
        <v>88</v>
      </c>
    </row>
    <row r="59" spans="1:25" x14ac:dyDescent="0.25">
      <c r="A59" s="20" t="s">
        <v>20</v>
      </c>
      <c r="B59" s="1" t="s">
        <v>26</v>
      </c>
      <c r="C59" s="5" t="s">
        <v>29</v>
      </c>
      <c r="D59" s="5" t="s">
        <v>29</v>
      </c>
      <c r="E59" s="5" t="s">
        <v>29</v>
      </c>
      <c r="F59" s="5" t="s">
        <v>29</v>
      </c>
      <c r="G59" s="5" t="s">
        <v>29</v>
      </c>
      <c r="H59" s="5" t="s">
        <v>29</v>
      </c>
      <c r="I59" s="5" t="s">
        <v>29</v>
      </c>
      <c r="J59" s="5" t="s">
        <v>29</v>
      </c>
      <c r="K59" s="5" t="s">
        <v>29</v>
      </c>
      <c r="L59" s="5" t="s">
        <v>29</v>
      </c>
      <c r="M59" s="5" t="s">
        <v>29</v>
      </c>
      <c r="N59" s="5" t="s">
        <v>29</v>
      </c>
      <c r="O59" s="5" t="s">
        <v>29</v>
      </c>
      <c r="P59" s="5" t="s">
        <v>29</v>
      </c>
      <c r="Q59" s="5" t="s">
        <v>29</v>
      </c>
      <c r="R59" s="10" t="s">
        <v>29</v>
      </c>
      <c r="S59" s="5" t="s">
        <v>29</v>
      </c>
      <c r="T59" s="5" t="s">
        <v>29</v>
      </c>
      <c r="U59" s="5">
        <v>36886</v>
      </c>
      <c r="V59" s="5" t="s">
        <v>29</v>
      </c>
      <c r="W59" s="5" t="s">
        <v>29</v>
      </c>
      <c r="X59" s="5" t="s">
        <v>29</v>
      </c>
      <c r="Y59" s="14">
        <f>SUM(C59:X59)</f>
        <v>36886</v>
      </c>
    </row>
    <row r="60" spans="1:25" x14ac:dyDescent="0.25">
      <c r="A60" s="20"/>
      <c r="B60" s="1" t="s">
        <v>55</v>
      </c>
      <c r="C60" s="5" t="s">
        <v>29</v>
      </c>
      <c r="D60" s="5" t="s">
        <v>29</v>
      </c>
      <c r="E60" s="5" t="s">
        <v>29</v>
      </c>
      <c r="F60" s="5" t="s">
        <v>29</v>
      </c>
      <c r="G60" s="5" t="s">
        <v>29</v>
      </c>
      <c r="H60" s="5" t="s">
        <v>29</v>
      </c>
      <c r="I60" s="5" t="s">
        <v>29</v>
      </c>
      <c r="J60" s="5" t="s">
        <v>29</v>
      </c>
      <c r="K60" s="5" t="s">
        <v>29</v>
      </c>
      <c r="L60" s="5" t="s">
        <v>29</v>
      </c>
      <c r="M60" s="5" t="s">
        <v>29</v>
      </c>
      <c r="N60" s="5" t="s">
        <v>29</v>
      </c>
      <c r="O60" s="5" t="s">
        <v>29</v>
      </c>
      <c r="P60" s="5" t="s">
        <v>29</v>
      </c>
      <c r="Q60" s="5" t="s">
        <v>29</v>
      </c>
      <c r="R60" s="10" t="s">
        <v>29</v>
      </c>
      <c r="S60" s="5" t="s">
        <v>29</v>
      </c>
      <c r="T60" s="5" t="s">
        <v>29</v>
      </c>
      <c r="U60" s="8">
        <f t="shared" ref="U60" si="42">U59/U$12*100</f>
        <v>38.125064599483203</v>
      </c>
      <c r="V60" s="5" t="s">
        <v>29</v>
      </c>
      <c r="W60" s="5" t="s">
        <v>29</v>
      </c>
      <c r="X60" s="5" t="s">
        <v>29</v>
      </c>
      <c r="Y60" s="15">
        <f t="shared" ref="Y60" si="43">Y59/Y$12*100</f>
        <v>0.60874807589827307</v>
      </c>
    </row>
    <row r="61" spans="1:25" x14ac:dyDescent="0.25">
      <c r="A61" s="20"/>
      <c r="B61" s="1" t="s">
        <v>27</v>
      </c>
      <c r="C61" s="5" t="s">
        <v>29</v>
      </c>
      <c r="D61" s="5" t="s">
        <v>29</v>
      </c>
      <c r="E61" s="5" t="s">
        <v>29</v>
      </c>
      <c r="F61" s="5" t="s">
        <v>29</v>
      </c>
      <c r="G61" s="5" t="s">
        <v>29</v>
      </c>
      <c r="H61" s="5" t="s">
        <v>29</v>
      </c>
      <c r="I61" s="5" t="s">
        <v>29</v>
      </c>
      <c r="J61" s="5" t="s">
        <v>29</v>
      </c>
      <c r="K61" s="5" t="s">
        <v>29</v>
      </c>
      <c r="L61" s="5" t="s">
        <v>29</v>
      </c>
      <c r="M61" s="5" t="s">
        <v>29</v>
      </c>
      <c r="N61" s="5" t="s">
        <v>29</v>
      </c>
      <c r="O61" s="5" t="s">
        <v>29</v>
      </c>
      <c r="P61" s="5" t="s">
        <v>29</v>
      </c>
      <c r="Q61" s="5" t="s">
        <v>29</v>
      </c>
      <c r="R61" s="10" t="s">
        <v>29</v>
      </c>
      <c r="S61" s="5" t="s">
        <v>29</v>
      </c>
      <c r="T61" s="5" t="s">
        <v>29</v>
      </c>
      <c r="U61" s="5">
        <v>3</v>
      </c>
      <c r="V61" s="5" t="s">
        <v>29</v>
      </c>
      <c r="W61" s="5" t="s">
        <v>29</v>
      </c>
      <c r="X61" s="5" t="s">
        <v>29</v>
      </c>
      <c r="Y61" s="14">
        <f>SUM(C61:X61)</f>
        <v>3</v>
      </c>
    </row>
    <row r="62" spans="1:25" x14ac:dyDescent="0.25">
      <c r="A62" s="20" t="s">
        <v>21</v>
      </c>
      <c r="B62" s="1" t="s">
        <v>26</v>
      </c>
      <c r="C62" s="5">
        <v>304</v>
      </c>
      <c r="D62" s="5">
        <v>84</v>
      </c>
      <c r="E62" s="5">
        <v>272</v>
      </c>
      <c r="F62" s="5">
        <v>66</v>
      </c>
      <c r="G62" s="5">
        <v>154</v>
      </c>
      <c r="H62" s="5">
        <v>237</v>
      </c>
      <c r="I62" s="5">
        <v>68</v>
      </c>
      <c r="J62" s="5">
        <v>332</v>
      </c>
      <c r="K62" s="5">
        <v>170</v>
      </c>
      <c r="L62" s="5">
        <v>323</v>
      </c>
      <c r="M62" s="5">
        <v>939</v>
      </c>
      <c r="N62" s="5">
        <v>45</v>
      </c>
      <c r="O62" s="5">
        <v>572</v>
      </c>
      <c r="P62" s="5">
        <v>247</v>
      </c>
      <c r="Q62" s="5">
        <v>320</v>
      </c>
      <c r="R62" s="10">
        <v>145</v>
      </c>
      <c r="S62" s="5">
        <v>186</v>
      </c>
      <c r="T62" s="5">
        <v>344</v>
      </c>
      <c r="U62" s="5" t="s">
        <v>29</v>
      </c>
      <c r="V62" s="5">
        <v>452</v>
      </c>
      <c r="W62" s="5">
        <v>186</v>
      </c>
      <c r="X62" s="5">
        <v>170</v>
      </c>
      <c r="Y62" s="14">
        <f>SUM(C62:X62)</f>
        <v>5616</v>
      </c>
    </row>
    <row r="63" spans="1:25" x14ac:dyDescent="0.25">
      <c r="A63" s="20"/>
      <c r="B63" s="1" t="s">
        <v>55</v>
      </c>
      <c r="C63" s="8">
        <f>C62/C$12*100</f>
        <v>7.5261310239994453E-2</v>
      </c>
      <c r="D63" s="8">
        <f t="shared" ref="D63:V63" si="44">D62/D$12*100</f>
        <v>0.11660026929109811</v>
      </c>
      <c r="E63" s="8">
        <f t="shared" si="44"/>
        <v>5.1272191245273345E-2</v>
      </c>
      <c r="F63" s="8">
        <f t="shared" si="44"/>
        <v>9.6764261732666737E-2</v>
      </c>
      <c r="G63" s="8">
        <f t="shared" si="44"/>
        <v>0.15206872716500444</v>
      </c>
      <c r="H63" s="8">
        <f t="shared" si="44"/>
        <v>0.10560038497355534</v>
      </c>
      <c r="I63" s="8">
        <f t="shared" si="44"/>
        <v>8.2012687845237242E-2</v>
      </c>
      <c r="J63" s="8">
        <f t="shared" si="44"/>
        <v>0.14733095769560181</v>
      </c>
      <c r="K63" s="8">
        <f t="shared" si="44"/>
        <v>0.21449209533542776</v>
      </c>
      <c r="L63" s="8">
        <f t="shared" si="44"/>
        <v>0.12571370746459193</v>
      </c>
      <c r="M63" s="8">
        <f t="shared" si="44"/>
        <v>7.52678260102842E-2</v>
      </c>
      <c r="N63" s="8">
        <f t="shared" si="44"/>
        <v>8.2284961966062026E-2</v>
      </c>
      <c r="O63" s="8">
        <f t="shared" si="44"/>
        <v>5.3271840989142595E-2</v>
      </c>
      <c r="P63" s="8">
        <f t="shared" si="44"/>
        <v>0.10374097516516656</v>
      </c>
      <c r="Q63" s="8">
        <f t="shared" si="44"/>
        <v>6.6534152812315478E-2</v>
      </c>
      <c r="R63" s="11">
        <f t="shared" si="44"/>
        <v>0.10643139212260896</v>
      </c>
      <c r="S63" s="8">
        <f t="shared" si="44"/>
        <v>0.16730530519725834</v>
      </c>
      <c r="T63" s="8">
        <f t="shared" si="44"/>
        <v>0.17096395841202314</v>
      </c>
      <c r="U63" s="5" t="s">
        <v>29</v>
      </c>
      <c r="V63" s="8">
        <f t="shared" si="44"/>
        <v>0.33101670462617816</v>
      </c>
      <c r="W63" s="8">
        <f t="shared" ref="W63" si="45">W62/W$12*100</f>
        <v>0.10773365460358648</v>
      </c>
      <c r="X63" s="8">
        <f t="shared" ref="X63" si="46">X62/X$12*100</f>
        <v>0.26191723415400736</v>
      </c>
      <c r="Y63" s="15">
        <f t="shared" ref="Y63" si="47">Y62/Y$12*100</f>
        <v>9.2683652178189607E-2</v>
      </c>
    </row>
    <row r="64" spans="1:25" x14ac:dyDescent="0.25">
      <c r="A64" s="20"/>
      <c r="B64" s="1" t="s">
        <v>27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0">
        <v>0</v>
      </c>
      <c r="S64" s="5">
        <v>0</v>
      </c>
      <c r="T64" s="5">
        <v>0</v>
      </c>
      <c r="U64" s="5" t="s">
        <v>29</v>
      </c>
      <c r="V64" s="5">
        <v>0</v>
      </c>
      <c r="W64" s="5">
        <v>0</v>
      </c>
      <c r="X64" s="5">
        <v>0</v>
      </c>
      <c r="Y64" s="14">
        <f>SUM(C64:X64)</f>
        <v>0</v>
      </c>
    </row>
    <row r="65" spans="1:25" x14ac:dyDescent="0.25">
      <c r="A65" s="20" t="s">
        <v>22</v>
      </c>
      <c r="B65" s="1" t="s">
        <v>26</v>
      </c>
      <c r="C65" s="5">
        <v>90030</v>
      </c>
      <c r="D65" s="5">
        <v>19536</v>
      </c>
      <c r="E65" s="5">
        <v>125593</v>
      </c>
      <c r="F65" s="5">
        <v>17785</v>
      </c>
      <c r="G65" s="5">
        <v>29764</v>
      </c>
      <c r="H65" s="5">
        <v>63405</v>
      </c>
      <c r="I65" s="5">
        <v>23617</v>
      </c>
      <c r="J65" s="5">
        <v>47321</v>
      </c>
      <c r="K65" s="5">
        <v>21554</v>
      </c>
      <c r="L65" s="5">
        <v>50329</v>
      </c>
      <c r="M65" s="5">
        <v>301787</v>
      </c>
      <c r="N65" s="5">
        <v>15746</v>
      </c>
      <c r="O65" s="5">
        <v>263792</v>
      </c>
      <c r="P65" s="5">
        <v>55570</v>
      </c>
      <c r="Q65" s="5">
        <v>122858</v>
      </c>
      <c r="R65" s="10">
        <v>30395</v>
      </c>
      <c r="S65" s="5">
        <v>27990</v>
      </c>
      <c r="T65" s="5">
        <v>45219</v>
      </c>
      <c r="U65" s="5">
        <v>23825</v>
      </c>
      <c r="V65" s="5">
        <v>18704</v>
      </c>
      <c r="W65" s="5">
        <v>34582</v>
      </c>
      <c r="X65" s="5">
        <v>13144</v>
      </c>
      <c r="Y65" s="14">
        <f>SUM(C65:X65)</f>
        <v>1442546</v>
      </c>
    </row>
    <row r="66" spans="1:25" x14ac:dyDescent="0.25">
      <c r="A66" s="20"/>
      <c r="B66" s="1" t="s">
        <v>55</v>
      </c>
      <c r="C66" s="8">
        <f>C65/C$12*100</f>
        <v>22.288736055614148</v>
      </c>
      <c r="D66" s="8">
        <f t="shared" ref="D66:Y66" si="48">D65/D$12*100</f>
        <v>27.117891200843964</v>
      </c>
      <c r="E66" s="8">
        <f t="shared" si="48"/>
        <v>23.674368805395645</v>
      </c>
      <c r="F66" s="8">
        <f t="shared" si="48"/>
        <v>26.075036286598152</v>
      </c>
      <c r="G66" s="8">
        <f t="shared" si="48"/>
        <v>29.390737632072678</v>
      </c>
      <c r="H66" s="8">
        <f t="shared" si="48"/>
        <v>28.251444764760663</v>
      </c>
      <c r="I66" s="8">
        <f t="shared" si="48"/>
        <v>28.483730130014234</v>
      </c>
      <c r="J66" s="8">
        <f t="shared" si="48"/>
        <v>20.999542919016786</v>
      </c>
      <c r="K66" s="8">
        <f t="shared" si="48"/>
        <v>27.19507425211653</v>
      </c>
      <c r="L66" s="8">
        <f t="shared" si="48"/>
        <v>19.58837517952151</v>
      </c>
      <c r="M66" s="8">
        <f t="shared" si="48"/>
        <v>24.19047008324349</v>
      </c>
      <c r="N66" s="8">
        <f t="shared" si="48"/>
        <v>28.792422469280282</v>
      </c>
      <c r="O66" s="8">
        <f t="shared" si="48"/>
        <v>24.567631954908926</v>
      </c>
      <c r="P66" s="8">
        <f t="shared" si="48"/>
        <v>23.339619392422289</v>
      </c>
      <c r="Q66" s="8">
        <f t="shared" si="48"/>
        <v>25.544540456923293</v>
      </c>
      <c r="R66" s="11">
        <f t="shared" si="48"/>
        <v>22.310221817701375</v>
      </c>
      <c r="S66" s="8">
        <f t="shared" si="48"/>
        <v>25.176749959522908</v>
      </c>
      <c r="T66" s="8">
        <f t="shared" si="48"/>
        <v>22.47331173091068</v>
      </c>
      <c r="U66" s="8">
        <f t="shared" si="48"/>
        <v>24.625322997416021</v>
      </c>
      <c r="V66" s="8">
        <f t="shared" si="48"/>
        <v>13.697646998513354</v>
      </c>
      <c r="W66" s="8">
        <f t="shared" si="48"/>
        <v>20.03035077151198</v>
      </c>
      <c r="X66" s="8">
        <f t="shared" si="48"/>
        <v>20.250824268942779</v>
      </c>
      <c r="Y66" s="15">
        <f t="shared" si="48"/>
        <v>23.807056929316005</v>
      </c>
    </row>
    <row r="67" spans="1:25" x14ac:dyDescent="0.25">
      <c r="A67" s="20"/>
      <c r="B67" s="1" t="s">
        <v>27</v>
      </c>
      <c r="C67" s="5">
        <v>4</v>
      </c>
      <c r="D67" s="5">
        <v>1</v>
      </c>
      <c r="E67" s="5">
        <v>5</v>
      </c>
      <c r="F67" s="5">
        <v>1</v>
      </c>
      <c r="G67" s="5">
        <v>1</v>
      </c>
      <c r="H67" s="5">
        <v>3</v>
      </c>
      <c r="I67" s="5">
        <v>1</v>
      </c>
      <c r="J67" s="5">
        <v>2</v>
      </c>
      <c r="K67" s="5">
        <v>1</v>
      </c>
      <c r="L67" s="5">
        <v>2</v>
      </c>
      <c r="M67" s="5">
        <v>12</v>
      </c>
      <c r="N67" s="5">
        <v>1</v>
      </c>
      <c r="O67" s="5">
        <v>11</v>
      </c>
      <c r="P67" s="5">
        <v>2</v>
      </c>
      <c r="Q67" s="5">
        <v>5</v>
      </c>
      <c r="R67" s="10">
        <v>1</v>
      </c>
      <c r="S67" s="5">
        <v>1</v>
      </c>
      <c r="T67" s="5">
        <v>2</v>
      </c>
      <c r="U67" s="5">
        <v>1</v>
      </c>
      <c r="V67" s="5">
        <v>1</v>
      </c>
      <c r="W67" s="5">
        <v>0</v>
      </c>
      <c r="X67" s="5">
        <v>0</v>
      </c>
      <c r="Y67" s="14">
        <f>SUM(C67:X67)</f>
        <v>58</v>
      </c>
    </row>
    <row r="68" spans="1:25" x14ac:dyDescent="0.25">
      <c r="A68" s="20" t="s">
        <v>23</v>
      </c>
      <c r="B68" s="1" t="s">
        <v>26</v>
      </c>
      <c r="C68" s="5" t="s">
        <v>29</v>
      </c>
      <c r="D68" s="5" t="s">
        <v>29</v>
      </c>
      <c r="E68" s="5" t="s">
        <v>29</v>
      </c>
      <c r="F68" s="5" t="s">
        <v>29</v>
      </c>
      <c r="G68" s="5" t="s">
        <v>29</v>
      </c>
      <c r="H68" s="5" t="s">
        <v>29</v>
      </c>
      <c r="I68" s="5" t="s">
        <v>29</v>
      </c>
      <c r="J68" s="5" t="s">
        <v>29</v>
      </c>
      <c r="K68" s="5" t="s">
        <v>29</v>
      </c>
      <c r="L68" s="5" t="s">
        <v>29</v>
      </c>
      <c r="M68" s="5" t="s">
        <v>29</v>
      </c>
      <c r="N68" s="5" t="s">
        <v>29</v>
      </c>
      <c r="O68" s="5" t="s">
        <v>29</v>
      </c>
      <c r="P68" s="5" t="s">
        <v>29</v>
      </c>
      <c r="Q68" s="5" t="s">
        <v>29</v>
      </c>
      <c r="R68" s="10" t="s">
        <v>29</v>
      </c>
      <c r="S68" s="5" t="s">
        <v>29</v>
      </c>
      <c r="T68" s="5" t="s">
        <v>29</v>
      </c>
      <c r="U68" s="5" t="s">
        <v>29</v>
      </c>
      <c r="V68" s="5">
        <v>425</v>
      </c>
      <c r="W68" s="5" t="s">
        <v>29</v>
      </c>
      <c r="X68" s="5" t="s">
        <v>29</v>
      </c>
      <c r="Y68" s="14">
        <f>SUM(C68:X68)</f>
        <v>425</v>
      </c>
    </row>
    <row r="69" spans="1:25" x14ac:dyDescent="0.25">
      <c r="A69" s="20"/>
      <c r="B69" s="1" t="s">
        <v>55</v>
      </c>
      <c r="C69" s="5" t="s">
        <v>29</v>
      </c>
      <c r="D69" s="5" t="s">
        <v>29</v>
      </c>
      <c r="E69" s="5" t="s">
        <v>29</v>
      </c>
      <c r="F69" s="5" t="s">
        <v>29</v>
      </c>
      <c r="G69" s="5" t="s">
        <v>29</v>
      </c>
      <c r="H69" s="5" t="s">
        <v>29</v>
      </c>
      <c r="I69" s="5" t="s">
        <v>29</v>
      </c>
      <c r="J69" s="5" t="s">
        <v>29</v>
      </c>
      <c r="K69" s="5" t="s">
        <v>29</v>
      </c>
      <c r="L69" s="5" t="s">
        <v>29</v>
      </c>
      <c r="M69" s="5" t="s">
        <v>29</v>
      </c>
      <c r="N69" s="5" t="s">
        <v>29</v>
      </c>
      <c r="O69" s="5" t="s">
        <v>29</v>
      </c>
      <c r="P69" s="5" t="s">
        <v>29</v>
      </c>
      <c r="Q69" s="5" t="s">
        <v>29</v>
      </c>
      <c r="R69" s="10" t="s">
        <v>29</v>
      </c>
      <c r="S69" s="5" t="s">
        <v>29</v>
      </c>
      <c r="T69" s="5" t="s">
        <v>29</v>
      </c>
      <c r="U69" s="5" t="s">
        <v>29</v>
      </c>
      <c r="V69" s="8">
        <f t="shared" ref="V69" si="49">V68/V$12*100</f>
        <v>0.31124358288965864</v>
      </c>
      <c r="W69" s="5" t="s">
        <v>29</v>
      </c>
      <c r="X69" s="5" t="s">
        <v>29</v>
      </c>
      <c r="Y69" s="15">
        <f t="shared" ref="Y69" si="50">Y68/Y$12*100</f>
        <v>7.0139872107782379E-3</v>
      </c>
    </row>
    <row r="70" spans="1:25" x14ac:dyDescent="0.25">
      <c r="A70" s="20"/>
      <c r="B70" s="1" t="s">
        <v>27</v>
      </c>
      <c r="C70" s="5" t="s">
        <v>29</v>
      </c>
      <c r="D70" s="5" t="s">
        <v>29</v>
      </c>
      <c r="E70" s="5" t="s">
        <v>29</v>
      </c>
      <c r="F70" s="5" t="s">
        <v>29</v>
      </c>
      <c r="G70" s="5" t="s">
        <v>29</v>
      </c>
      <c r="H70" s="5" t="s">
        <v>29</v>
      </c>
      <c r="I70" s="5" t="s">
        <v>29</v>
      </c>
      <c r="J70" s="5" t="s">
        <v>29</v>
      </c>
      <c r="K70" s="5" t="s">
        <v>29</v>
      </c>
      <c r="L70" s="5" t="s">
        <v>29</v>
      </c>
      <c r="M70" s="5" t="s">
        <v>29</v>
      </c>
      <c r="N70" s="5" t="s">
        <v>29</v>
      </c>
      <c r="O70" s="5" t="s">
        <v>29</v>
      </c>
      <c r="P70" s="5" t="s">
        <v>29</v>
      </c>
      <c r="Q70" s="5" t="s">
        <v>29</v>
      </c>
      <c r="R70" s="10" t="s">
        <v>29</v>
      </c>
      <c r="S70" s="5" t="s">
        <v>29</v>
      </c>
      <c r="T70" s="5" t="s">
        <v>29</v>
      </c>
      <c r="U70" s="5" t="s">
        <v>29</v>
      </c>
      <c r="V70" s="5">
        <v>0</v>
      </c>
      <c r="W70" s="5" t="s">
        <v>29</v>
      </c>
      <c r="X70" s="5" t="s">
        <v>29</v>
      </c>
      <c r="Y70" s="14">
        <f>SUM(C70:X70)</f>
        <v>0</v>
      </c>
    </row>
    <row r="71" spans="1:25" x14ac:dyDescent="0.25">
      <c r="A71" s="20" t="s">
        <v>24</v>
      </c>
      <c r="B71" s="1" t="s">
        <v>26</v>
      </c>
      <c r="C71" s="5">
        <v>936</v>
      </c>
      <c r="D71" s="5">
        <v>135</v>
      </c>
      <c r="E71" s="5">
        <v>1280</v>
      </c>
      <c r="F71" s="5">
        <v>97</v>
      </c>
      <c r="G71" s="5">
        <v>199</v>
      </c>
      <c r="H71" s="5">
        <v>475</v>
      </c>
      <c r="I71" s="5">
        <v>138</v>
      </c>
      <c r="J71" s="5">
        <v>512</v>
      </c>
      <c r="K71" s="5">
        <v>134</v>
      </c>
      <c r="L71" s="5">
        <v>587</v>
      </c>
      <c r="M71" s="5">
        <v>2196</v>
      </c>
      <c r="N71" s="5">
        <v>79</v>
      </c>
      <c r="O71" s="5">
        <v>3945</v>
      </c>
      <c r="P71" s="5">
        <v>539</v>
      </c>
      <c r="Q71" s="5">
        <v>749</v>
      </c>
      <c r="R71" s="10">
        <v>315</v>
      </c>
      <c r="S71" s="5">
        <v>183</v>
      </c>
      <c r="T71" s="5">
        <v>548</v>
      </c>
      <c r="U71" s="5">
        <v>135</v>
      </c>
      <c r="V71" s="5">
        <v>346</v>
      </c>
      <c r="W71" s="5">
        <v>329</v>
      </c>
      <c r="X71" s="5">
        <v>164</v>
      </c>
      <c r="Y71" s="14">
        <f>SUM(C71:X71)</f>
        <v>14021</v>
      </c>
    </row>
    <row r="72" spans="1:25" x14ac:dyDescent="0.25">
      <c r="A72" s="20"/>
      <c r="B72" s="1" t="s">
        <v>55</v>
      </c>
      <c r="C72" s="8">
        <f>C71/C$12*100</f>
        <v>0.23172561310735135</v>
      </c>
      <c r="D72" s="8">
        <f t="shared" ref="D72:Y72" si="51">D71/D$12*100</f>
        <v>0.18739328993212201</v>
      </c>
      <c r="E72" s="8">
        <f t="shared" si="51"/>
        <v>0.24128089997775692</v>
      </c>
      <c r="F72" s="8">
        <f t="shared" si="51"/>
        <v>0.14221414224346474</v>
      </c>
      <c r="G72" s="8">
        <f t="shared" si="51"/>
        <v>0.1965043941937395</v>
      </c>
      <c r="H72" s="8">
        <f t="shared" si="51"/>
        <v>0.21164634119172485</v>
      </c>
      <c r="I72" s="8">
        <f t="shared" si="51"/>
        <v>0.16643751356827557</v>
      </c>
      <c r="J72" s="8">
        <f t="shared" si="51"/>
        <v>0.22720918777153049</v>
      </c>
      <c r="K72" s="8">
        <f t="shared" si="51"/>
        <v>0.16907023985263131</v>
      </c>
      <c r="L72" s="8">
        <f t="shared" si="51"/>
        <v>0.22846422997435128</v>
      </c>
      <c r="M72" s="8">
        <f t="shared" si="51"/>
        <v>0.17602571450328447</v>
      </c>
      <c r="N72" s="8">
        <f t="shared" si="51"/>
        <v>0.14445582211819777</v>
      </c>
      <c r="O72" s="8">
        <f t="shared" si="51"/>
        <v>0.36740806416462862</v>
      </c>
      <c r="P72" s="8">
        <f t="shared" si="51"/>
        <v>0.22638212799200313</v>
      </c>
      <c r="Q72" s="8">
        <f t="shared" si="51"/>
        <v>0.15573150142632591</v>
      </c>
      <c r="R72" s="11">
        <f t="shared" si="51"/>
        <v>0.2312130242663574</v>
      </c>
      <c r="S72" s="8">
        <f t="shared" si="51"/>
        <v>0.16460683253278643</v>
      </c>
      <c r="T72" s="8">
        <f t="shared" si="51"/>
        <v>0.27234956165636248</v>
      </c>
      <c r="U72" s="8">
        <f t="shared" si="51"/>
        <v>0.13953488372093023</v>
      </c>
      <c r="V72" s="8">
        <f t="shared" si="51"/>
        <v>0.25338889336428683</v>
      </c>
      <c r="W72" s="8">
        <f t="shared" si="51"/>
        <v>0.19056114174505354</v>
      </c>
      <c r="X72" s="8">
        <f t="shared" si="51"/>
        <v>0.25267309647798353</v>
      </c>
      <c r="Y72" s="15">
        <f t="shared" si="51"/>
        <v>0.23139556395840394</v>
      </c>
    </row>
    <row r="73" spans="1:25" x14ac:dyDescent="0.25">
      <c r="A73" s="20"/>
      <c r="B73" s="1" t="s">
        <v>27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0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14">
        <f>SUM(C73:X73)</f>
        <v>0</v>
      </c>
    </row>
    <row r="74" spans="1:25" x14ac:dyDescent="0.25">
      <c r="A74" s="20" t="s">
        <v>25</v>
      </c>
      <c r="B74" s="1" t="s">
        <v>26</v>
      </c>
      <c r="C74" s="5">
        <v>580</v>
      </c>
      <c r="D74" s="5">
        <v>93</v>
      </c>
      <c r="E74" s="5">
        <v>694</v>
      </c>
      <c r="F74" s="5">
        <v>86</v>
      </c>
      <c r="G74" s="5">
        <v>198</v>
      </c>
      <c r="H74" s="5">
        <v>400</v>
      </c>
      <c r="I74" s="5">
        <v>142</v>
      </c>
      <c r="J74" s="5">
        <v>437</v>
      </c>
      <c r="K74" s="5">
        <v>118</v>
      </c>
      <c r="L74" s="5">
        <v>483</v>
      </c>
      <c r="M74" s="5">
        <v>3157</v>
      </c>
      <c r="N74" s="5">
        <v>71</v>
      </c>
      <c r="O74" s="5">
        <v>2479</v>
      </c>
      <c r="P74" s="5">
        <v>498</v>
      </c>
      <c r="Q74" s="5">
        <v>887</v>
      </c>
      <c r="R74" s="10">
        <v>209</v>
      </c>
      <c r="S74" s="5">
        <v>114</v>
      </c>
      <c r="T74" s="5">
        <v>246</v>
      </c>
      <c r="U74" s="5" t="s">
        <v>29</v>
      </c>
      <c r="V74" s="5" t="s">
        <v>29</v>
      </c>
      <c r="W74" s="5">
        <v>945</v>
      </c>
      <c r="X74" s="5">
        <v>313</v>
      </c>
      <c r="Y74" s="14">
        <f>SUM(C74:X74)</f>
        <v>12150</v>
      </c>
    </row>
    <row r="75" spans="1:25" x14ac:dyDescent="0.25">
      <c r="A75" s="20"/>
      <c r="B75" s="1" t="s">
        <v>55</v>
      </c>
      <c r="C75" s="8">
        <f>C74/C$12*100</f>
        <v>0.14359065769472626</v>
      </c>
      <c r="D75" s="8">
        <f t="shared" ref="D75:T75" si="52">D74/D$12*100</f>
        <v>0.12909315528657292</v>
      </c>
      <c r="E75" s="8">
        <f t="shared" si="52"/>
        <v>0.13081948795669007</v>
      </c>
      <c r="F75" s="8">
        <f t="shared" si="52"/>
        <v>0.12608676528802029</v>
      </c>
      <c r="G75" s="8">
        <f t="shared" si="52"/>
        <v>0.19551693492643429</v>
      </c>
      <c r="H75" s="8">
        <f t="shared" si="52"/>
        <v>0.17822849784566303</v>
      </c>
      <c r="I75" s="8">
        <f t="shared" si="52"/>
        <v>0.17126178932387776</v>
      </c>
      <c r="J75" s="8">
        <f t="shared" si="52"/>
        <v>0.19392659190656023</v>
      </c>
      <c r="K75" s="8">
        <f t="shared" si="52"/>
        <v>0.148882748526944</v>
      </c>
      <c r="L75" s="8">
        <f t="shared" si="52"/>
        <v>0.18798675140990062</v>
      </c>
      <c r="M75" s="8">
        <f t="shared" si="52"/>
        <v>0.25305700395576913</v>
      </c>
      <c r="N75" s="8">
        <f t="shared" si="52"/>
        <v>0.12982738443534231</v>
      </c>
      <c r="O75" s="8">
        <f t="shared" si="52"/>
        <v>0.23087568848266524</v>
      </c>
      <c r="P75" s="8">
        <f t="shared" si="52"/>
        <v>0.20916196612248156</v>
      </c>
      <c r="Q75" s="8">
        <f t="shared" si="52"/>
        <v>0.18442435482663697</v>
      </c>
      <c r="R75" s="11">
        <f t="shared" si="52"/>
        <v>0.15340800657672604</v>
      </c>
      <c r="S75" s="8">
        <f t="shared" si="52"/>
        <v>0.10254196124993255</v>
      </c>
      <c r="T75" s="8">
        <f t="shared" si="52"/>
        <v>0.12225910979464444</v>
      </c>
      <c r="U75" s="5" t="s">
        <v>29</v>
      </c>
      <c r="V75" s="5" t="s">
        <v>29</v>
      </c>
      <c r="W75" s="8">
        <f t="shared" ref="W75" si="53">W74/W$12*100</f>
        <v>0.54735647096983453</v>
      </c>
      <c r="X75" s="8">
        <f t="shared" ref="X75" si="54">X74/X$12*100</f>
        <v>0.48223584876590758</v>
      </c>
      <c r="Y75" s="15">
        <f t="shared" ref="Y75" si="55">Y74/Y$12*100</f>
        <v>0.20051751673166021</v>
      </c>
    </row>
    <row r="76" spans="1:25" x14ac:dyDescent="0.25">
      <c r="A76" s="20"/>
      <c r="B76" s="1" t="s">
        <v>27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0">
        <v>0</v>
      </c>
      <c r="S76" s="5">
        <v>0</v>
      </c>
      <c r="T76" s="5">
        <v>0</v>
      </c>
      <c r="U76" s="5" t="s">
        <v>29</v>
      </c>
      <c r="V76" s="5" t="s">
        <v>29</v>
      </c>
      <c r="W76" s="5">
        <v>0</v>
      </c>
      <c r="X76" s="5">
        <v>0</v>
      </c>
      <c r="Y76" s="14">
        <f>SUM(C76:X76)</f>
        <v>0</v>
      </c>
    </row>
    <row r="78" spans="1:25" x14ac:dyDescent="0.25">
      <c r="A78" s="6" t="s">
        <v>56</v>
      </c>
    </row>
    <row r="79" spans="1:25" x14ac:dyDescent="0.25">
      <c r="A79" s="6" t="s">
        <v>57</v>
      </c>
    </row>
    <row r="80" spans="1:25" x14ac:dyDescent="0.25">
      <c r="A80" s="6" t="s">
        <v>58</v>
      </c>
    </row>
    <row r="81" spans="1:1" x14ac:dyDescent="0.25">
      <c r="A81" s="6" t="s">
        <v>59</v>
      </c>
    </row>
    <row r="82" spans="1:1" x14ac:dyDescent="0.25">
      <c r="A82" s="6" t="s">
        <v>60</v>
      </c>
    </row>
    <row r="84" spans="1:1" x14ac:dyDescent="0.25">
      <c r="A84" s="4" t="s">
        <v>61</v>
      </c>
    </row>
    <row r="85" spans="1:1" x14ac:dyDescent="0.25">
      <c r="A85" s="4" t="s">
        <v>62</v>
      </c>
    </row>
    <row r="86" spans="1:1" x14ac:dyDescent="0.25">
      <c r="A86" s="4" t="s">
        <v>63</v>
      </c>
    </row>
    <row r="87" spans="1:1" x14ac:dyDescent="0.25">
      <c r="A87" s="4" t="s">
        <v>64</v>
      </c>
    </row>
    <row r="88" spans="1:1" x14ac:dyDescent="0.25">
      <c r="A88" s="4" t="s">
        <v>65</v>
      </c>
    </row>
    <row r="89" spans="1:1" x14ac:dyDescent="0.25">
      <c r="A89" s="4" t="s">
        <v>66</v>
      </c>
    </row>
    <row r="90" spans="1:1" x14ac:dyDescent="0.25">
      <c r="A90" s="4" t="s">
        <v>67</v>
      </c>
    </row>
    <row r="91" spans="1:1" x14ac:dyDescent="0.25">
      <c r="A91" s="4" t="s">
        <v>68</v>
      </c>
    </row>
    <row r="92" spans="1:1" x14ac:dyDescent="0.25">
      <c r="A92" s="4" t="s">
        <v>69</v>
      </c>
    </row>
    <row r="93" spans="1:1" x14ac:dyDescent="0.25">
      <c r="A93" s="4" t="s">
        <v>70</v>
      </c>
    </row>
    <row r="94" spans="1:1" x14ac:dyDescent="0.25">
      <c r="A94" s="4" t="s">
        <v>71</v>
      </c>
    </row>
    <row r="95" spans="1:1" x14ac:dyDescent="0.25">
      <c r="A95" s="4" t="s">
        <v>72</v>
      </c>
    </row>
    <row r="96" spans="1:1" x14ac:dyDescent="0.25">
      <c r="A96" s="4" t="s">
        <v>73</v>
      </c>
    </row>
    <row r="97" spans="1:25" x14ac:dyDescent="0.25">
      <c r="A97" s="4" t="s">
        <v>84</v>
      </c>
    </row>
    <row r="98" spans="1:25" x14ac:dyDescent="0.25">
      <c r="A98" s="4" t="s">
        <v>83</v>
      </c>
    </row>
    <row r="99" spans="1:25" x14ac:dyDescent="0.25">
      <c r="A99" s="4" t="s">
        <v>82</v>
      </c>
    </row>
    <row r="100" spans="1:25" x14ac:dyDescent="0.25">
      <c r="A100" s="4" t="s">
        <v>74</v>
      </c>
    </row>
    <row r="101" spans="1:25" x14ac:dyDescent="0.25">
      <c r="A101" s="4" t="s">
        <v>75</v>
      </c>
    </row>
    <row r="102" spans="1:25" x14ac:dyDescent="0.25">
      <c r="A102" s="4" t="s">
        <v>76</v>
      </c>
    </row>
    <row r="103" spans="1:25" x14ac:dyDescent="0.25">
      <c r="A103" s="4" t="s">
        <v>77</v>
      </c>
    </row>
    <row r="104" spans="1:25" x14ac:dyDescent="0.25">
      <c r="A104" s="4" t="s">
        <v>78</v>
      </c>
    </row>
    <row r="106" spans="1:25" x14ac:dyDescent="0.25">
      <c r="A106" s="4" t="s">
        <v>79</v>
      </c>
    </row>
    <row r="107" spans="1:25" x14ac:dyDescent="0.25">
      <c r="A107" s="12" t="s">
        <v>87</v>
      </c>
    </row>
    <row r="108" spans="1:25" s="13" customFormat="1" ht="31.5" customHeight="1" x14ac:dyDescent="0.25">
      <c r="A108" s="18" t="s">
        <v>80</v>
      </c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 x14ac:dyDescent="0.25">
      <c r="A109" s="12" t="s">
        <v>81</v>
      </c>
    </row>
    <row r="113" spans="1:1" x14ac:dyDescent="0.25">
      <c r="A113" s="4" t="s">
        <v>85</v>
      </c>
    </row>
  </sheetData>
  <mergeCells count="29">
    <mergeCell ref="A26:A28"/>
    <mergeCell ref="A44:A46"/>
    <mergeCell ref="A47:A49"/>
    <mergeCell ref="A14:A16"/>
    <mergeCell ref="A4:B4"/>
    <mergeCell ref="A5:A6"/>
    <mergeCell ref="A8:A9"/>
    <mergeCell ref="A10:A11"/>
    <mergeCell ref="A29:A31"/>
    <mergeCell ref="A32:A34"/>
    <mergeCell ref="A35:A37"/>
    <mergeCell ref="A38:A40"/>
    <mergeCell ref="A41:A43"/>
    <mergeCell ref="A108:Y108"/>
    <mergeCell ref="Y2:Y3"/>
    <mergeCell ref="A2:B3"/>
    <mergeCell ref="A12:A13"/>
    <mergeCell ref="A71:A73"/>
    <mergeCell ref="A74:A76"/>
    <mergeCell ref="A53:A55"/>
    <mergeCell ref="A56:A58"/>
    <mergeCell ref="A59:A61"/>
    <mergeCell ref="A62:A64"/>
    <mergeCell ref="A65:A67"/>
    <mergeCell ref="A68:A70"/>
    <mergeCell ref="A50:A52"/>
    <mergeCell ref="A17:A19"/>
    <mergeCell ref="A20:A22"/>
    <mergeCell ref="A23:A25"/>
  </mergeCells>
  <pageMargins left="0.35" right="0.27" top="0.53" bottom="0.49" header="0.3" footer="0.3"/>
  <pageSetup paperSize="8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mapa_resultados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2025-07-01T10:46:02Z</dcterms:created>
  <dcterms:modified xsi:type="dcterms:W3CDTF">2025-07-01T10:46:15Z</dcterms:modified>
</cp:coreProperties>
</file>