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SheetTabs="0" xWindow="480" yWindow="75" windowWidth="18195" windowHeight="11820"/>
  </bookViews>
  <sheets>
    <sheet name="Folha1" sheetId="1" r:id="rId1"/>
    <sheet name="Lista" sheetId="2" r:id="rId2"/>
    <sheet name="Folha3" sheetId="3" r:id="rId3"/>
  </sheets>
  <definedNames>
    <definedName name="Z_6C2E5249_38FE_4F9D_A09A_765DDFC726D0_.wvu.Cols" localSheetId="0" hidden="1">Folha1!$G:$J</definedName>
  </definedNames>
  <calcPr calcId="145621"/>
  <customWorkbookViews>
    <customWorkbookView name="João Almeida - Vista pessoal" guid="{6C2E5249-38FE-4F9D-A09A-765DDFC726D0}" mergeInterval="0" personalView="1" maximized="1" showHorizontalScroll="0" showSheetTabs="0" windowWidth="1436" windowHeight="701" activeSheetId="1" showFormulaBar="0"/>
  </customWorkbookViews>
</workbook>
</file>

<file path=xl/calcChain.xml><?xml version="1.0" encoding="utf-8"?>
<calcChain xmlns="http://schemas.openxmlformats.org/spreadsheetml/2006/main">
  <c r="G18" i="1" l="1"/>
  <c r="G19" i="1"/>
  <c r="G20" i="1"/>
  <c r="H9" i="1" l="1"/>
  <c r="I9" i="1" s="1"/>
  <c r="G11" i="1"/>
  <c r="H11" i="1" s="1"/>
  <c r="G12" i="1"/>
  <c r="H12" i="1" s="1"/>
  <c r="G13" i="1"/>
  <c r="H13" i="1" s="1"/>
  <c r="I15" i="1"/>
  <c r="H21" i="1"/>
  <c r="I21" i="1" s="1"/>
  <c r="H22" i="1"/>
  <c r="I22" i="1" s="1"/>
  <c r="H24" i="1"/>
  <c r="I24" i="1" s="1"/>
  <c r="H25" i="1"/>
  <c r="I25" i="1" s="1"/>
  <c r="I13" i="1" l="1"/>
  <c r="J7" i="1" s="1"/>
  <c r="H20" i="1"/>
  <c r="I20" i="1" s="1"/>
  <c r="J17" i="1" s="1"/>
  <c r="J23" i="1"/>
  <c r="K6" i="1" l="1"/>
</calcChain>
</file>

<file path=xl/sharedStrings.xml><?xml version="1.0" encoding="utf-8"?>
<sst xmlns="http://schemas.openxmlformats.org/spreadsheetml/2006/main" count="46" uniqueCount="40">
  <si>
    <t>VALORIZAÇÃO CURRICULAR</t>
  </si>
  <si>
    <t>VC</t>
  </si>
  <si>
    <t>a)</t>
  </si>
  <si>
    <t>Ações documentadas realizadas</t>
  </si>
  <si>
    <t>N.º total de ações de qualquer natureza e duração</t>
  </si>
  <si>
    <t>b)</t>
  </si>
  <si>
    <t>Ações documentadas realizadas nas áreas relevantes para o exercício de funções e de informática</t>
  </si>
  <si>
    <t>Cursos de especialização e estágios de duração igual ou superior a 1 mês</t>
  </si>
  <si>
    <t>Formação com duração = ou &gt; 60 Horas</t>
  </si>
  <si>
    <t xml:space="preserve">Formação com duração &lt;60 Horas ou sem carga horária expressa </t>
  </si>
  <si>
    <t>Habilitação académica superior à legalmente exigida para o exercício da função</t>
  </si>
  <si>
    <t>EP</t>
  </si>
  <si>
    <t>EXPERIÊNCIA PROFISSIONAL</t>
  </si>
  <si>
    <t>N.° de anos de funções nos serviços do Estado, das Regiões ou das Autarquias Locais</t>
  </si>
  <si>
    <t>Exercício de funções na área da contabilidade</t>
  </si>
  <si>
    <t>c)</t>
  </si>
  <si>
    <t>Exercício de funções na área dos recursos humanos</t>
  </si>
  <si>
    <t>EFC</t>
  </si>
  <si>
    <t xml:space="preserve">EXERCÍCIO DE FUNÇÕES DE CHEFIA OU COORDENAÇÃO OU OUTROS CARGOS OU FUNÇÕES DE RECONHECIDO INTERESSE PÚBLICO OU RELEVANTE INTERESSE SOCIAL </t>
  </si>
  <si>
    <t>Frequência de curso médio ou superior</t>
  </si>
  <si>
    <t>Curso médio ou superior</t>
  </si>
  <si>
    <t>Mestrado ou Doutoramento</t>
  </si>
  <si>
    <r>
      <t xml:space="preserve">N.º de anos com classificação de </t>
    </r>
    <r>
      <rPr>
        <i/>
        <sz val="11"/>
        <color rgb="FF000000"/>
        <rFont val="Calibri"/>
        <family val="2"/>
        <scheme val="minor"/>
      </rPr>
      <t>Muito Bom</t>
    </r>
  </si>
  <si>
    <r>
      <t xml:space="preserve">N.º total de anos com classificação de </t>
    </r>
    <r>
      <rPr>
        <i/>
        <sz val="11"/>
        <color rgb="FF000000"/>
        <rFont val="Calibri"/>
        <family val="2"/>
        <scheme val="minor"/>
      </rPr>
      <t>Bom</t>
    </r>
    <r>
      <rPr>
        <sz val="11"/>
        <color rgb="FF000000"/>
        <rFont val="Calibri"/>
        <family val="2"/>
        <scheme val="minor"/>
      </rPr>
      <t xml:space="preserve"> ou superior</t>
    </r>
  </si>
  <si>
    <r>
      <t xml:space="preserve">N.º de anos com classificação de </t>
    </r>
    <r>
      <rPr>
        <i/>
        <sz val="11"/>
        <color rgb="FF000000"/>
        <rFont val="Calibri"/>
        <family val="2"/>
        <scheme val="minor"/>
      </rPr>
      <t>Excelente</t>
    </r>
  </si>
  <si>
    <r>
      <t>NÚ
ME
RO
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</si>
  <si>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DU
RA
ÇÃO
(</t>
    </r>
    <r>
      <rPr>
        <b/>
        <i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>)</t>
    </r>
  </si>
  <si>
    <t>PAR
CE
LAS</t>
  </si>
  <si>
    <t>Selecione, se for caso disso</t>
  </si>
  <si>
    <t>TO
TAIS
(Bru
tos)</t>
  </si>
  <si>
    <t>TO
TAIS
(Cor
rigi
dos)</t>
  </si>
  <si>
    <t>PONTOS</t>
  </si>
  <si>
    <t>MÉ
DI
AS</t>
  </si>
  <si>
    <t>SUBCRITÉRIOS</t>
  </si>
  <si>
    <t>Nome:</t>
  </si>
  <si>
    <t>E-mail:</t>
  </si>
  <si>
    <r>
      <t xml:space="preserve">FICHA DE AVALIAÇÃO CURRICULAR
</t>
    </r>
    <r>
      <rPr>
        <sz val="11"/>
        <color theme="1"/>
        <rFont val="Calibri"/>
        <family val="2"/>
        <scheme val="minor"/>
      </rPr>
      <t>(P.f., preencha os campos assinalados a verde)</t>
    </r>
  </si>
  <si>
    <t>N.º de anos de exercício de funções de chefia/coordenação</t>
  </si>
  <si>
    <t>N.º de anos de exercício de outros cargos ou funções de relevante interesse público ou de relevante interesse social</t>
  </si>
  <si>
    <t>AC - AVALIAÇÃO CURRICULAR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</si>
</sst>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PF DinText Pro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0" fontId="1" fillId="0" borderId="0" xfId="0" applyFont="1" applyFill="1"/>
    <xf numFmtId="0" fontId="1" fillId="0" borderId="8" xfId="0" applyFont="1" applyFill="1" applyBorder="1" applyAlignment="1">
      <alignment vertical="top"/>
    </xf>
    <xf numFmtId="0" fontId="0" fillId="0" borderId="8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9" xfId="0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vertical="top"/>
    </xf>
    <xf numFmtId="0" fontId="1" fillId="0" borderId="9" xfId="0" applyFont="1" applyFill="1" applyBorder="1"/>
    <xf numFmtId="0" fontId="0" fillId="0" borderId="1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2" borderId="1" xfId="0" applyFont="1" applyFill="1" applyBorder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0" fillId="0" borderId="16" xfId="0" applyFont="1" applyFill="1" applyBorder="1" applyAlignment="1">
      <alignment vertical="top"/>
    </xf>
    <xf numFmtId="0" fontId="0" fillId="0" borderId="17" xfId="0" applyFont="1" applyFill="1" applyBorder="1" applyAlignment="1">
      <alignment vertical="top"/>
    </xf>
    <xf numFmtId="0" fontId="0" fillId="2" borderId="18" xfId="0" applyFont="1" applyFill="1" applyBorder="1" applyProtection="1">
      <protection locked="0"/>
    </xf>
    <xf numFmtId="0" fontId="1" fillId="0" borderId="0" xfId="0" applyFont="1" applyAlignment="1">
      <alignment vertical="top"/>
    </xf>
    <xf numFmtId="0" fontId="1" fillId="0" borderId="1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23" xfId="0" applyFont="1" applyFill="1" applyBorder="1" applyAlignment="1">
      <alignment vertical="top"/>
    </xf>
    <xf numFmtId="0" fontId="1" fillId="0" borderId="24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/>
    </xf>
    <xf numFmtId="0" fontId="1" fillId="0" borderId="4" xfId="0" applyFont="1" applyFill="1" applyBorder="1" applyAlignment="1">
      <alignment horizontal="center" vertical="center" wrapText="1"/>
    </xf>
    <xf numFmtId="0" fontId="0" fillId="0" borderId="17" xfId="0" applyFont="1" applyFill="1" applyBorder="1"/>
    <xf numFmtId="0" fontId="4" fillId="0" borderId="17" xfId="0" applyFont="1" applyFill="1" applyBorder="1" applyAlignment="1">
      <alignment horizontal="center" vertical="top"/>
    </xf>
    <xf numFmtId="0" fontId="0" fillId="0" borderId="26" xfId="0" applyFont="1" applyFill="1" applyBorder="1"/>
    <xf numFmtId="0" fontId="1" fillId="0" borderId="21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0" fillId="0" borderId="21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 wrapText="1"/>
    </xf>
    <xf numFmtId="0" fontId="1" fillId="0" borderId="31" xfId="0" applyFont="1" applyFill="1" applyBorder="1" applyAlignment="1">
      <alignment horizontal="center" vertical="center"/>
    </xf>
    <xf numFmtId="0" fontId="0" fillId="0" borderId="9" xfId="0" applyFont="1" applyFill="1" applyBorder="1" applyAlignment="1"/>
    <xf numFmtId="0" fontId="0" fillId="2" borderId="9" xfId="0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vertical="top"/>
    </xf>
    <xf numFmtId="0" fontId="1" fillId="0" borderId="23" xfId="0" applyFont="1" applyFill="1" applyBorder="1" applyAlignment="1">
      <alignment vertical="top"/>
    </xf>
    <xf numFmtId="0" fontId="1" fillId="0" borderId="24" xfId="0" applyFont="1" applyFill="1" applyBorder="1" applyAlignment="1">
      <alignment vertical="top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3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zoomScale="145" zoomScaleNormal="145" workbookViewId="0">
      <selection activeCell="D2" sqref="D2:F2"/>
    </sheetView>
  </sheetViews>
  <sheetFormatPr defaultColWidth="9.140625" defaultRowHeight="30" customHeight="1" zeroHeight="1"/>
  <cols>
    <col min="1" max="1" width="4.5703125" style="1" customWidth="1"/>
    <col min="2" max="2" width="4.140625" style="3" bestFit="1" customWidth="1"/>
    <col min="3" max="3" width="4.5703125" style="3" customWidth="1"/>
    <col min="4" max="4" width="52.5703125" style="4" customWidth="1"/>
    <col min="5" max="6" width="7.7109375" style="1" customWidth="1"/>
    <col min="7" max="10" width="5.7109375" style="1" hidden="1" customWidth="1"/>
    <col min="11" max="11" width="0" style="1" hidden="1" customWidth="1"/>
    <col min="12" max="16384" width="9.140625" style="1"/>
  </cols>
  <sheetData>
    <row r="1" spans="1:11" s="34" customFormat="1" ht="30" customHeight="1">
      <c r="B1" s="86" t="s">
        <v>36</v>
      </c>
      <c r="C1" s="87"/>
      <c r="D1" s="87"/>
      <c r="E1" s="87"/>
      <c r="F1" s="88"/>
    </row>
    <row r="2" spans="1:11" s="29" customFormat="1" ht="20.100000000000001" customHeight="1">
      <c r="A2" s="38"/>
      <c r="B2" s="53" t="s">
        <v>34</v>
      </c>
      <c r="C2" s="54"/>
      <c r="D2" s="74"/>
      <c r="E2" s="75"/>
      <c r="F2" s="76"/>
    </row>
    <row r="3" spans="1:11" ht="20.100000000000001" customHeight="1">
      <c r="B3" s="55" t="s">
        <v>35</v>
      </c>
      <c r="C3" s="56"/>
      <c r="D3" s="33"/>
      <c r="E3" s="77"/>
      <c r="F3" s="78"/>
      <c r="G3" s="79" t="s">
        <v>31</v>
      </c>
      <c r="H3" s="79"/>
      <c r="I3" s="79"/>
      <c r="J3" s="79"/>
    </row>
    <row r="4" spans="1:11" ht="11.25" customHeight="1" thickBot="1">
      <c r="B4" s="55"/>
      <c r="C4" s="56"/>
      <c r="D4" s="57"/>
      <c r="E4" s="39"/>
      <c r="F4" s="58"/>
      <c r="G4" s="30"/>
      <c r="H4" s="30"/>
      <c r="I4" s="30"/>
      <c r="J4" s="30"/>
    </row>
    <row r="5" spans="1:11" s="6" customFormat="1" ht="73.5" customHeight="1">
      <c r="B5" s="80" t="s">
        <v>33</v>
      </c>
      <c r="C5" s="81"/>
      <c r="D5" s="82"/>
      <c r="E5" s="7" t="s">
        <v>25</v>
      </c>
      <c r="F5" s="8" t="s">
        <v>26</v>
      </c>
      <c r="G5" s="49" t="s">
        <v>27</v>
      </c>
      <c r="H5" s="7" t="s">
        <v>29</v>
      </c>
      <c r="I5" s="8" t="s">
        <v>30</v>
      </c>
      <c r="J5" s="9" t="s">
        <v>32</v>
      </c>
    </row>
    <row r="6" spans="1:11" s="6" customFormat="1" ht="34.5" customHeight="1">
      <c r="B6" s="83" t="s">
        <v>39</v>
      </c>
      <c r="C6" s="84"/>
      <c r="D6" s="84"/>
      <c r="E6" s="84"/>
      <c r="F6" s="85"/>
      <c r="G6" s="45"/>
      <c r="H6" s="45"/>
      <c r="I6" s="45"/>
      <c r="J6" s="45"/>
      <c r="K6" s="6">
        <f>ROUND(SUM(J7:J23)/3*4,2)</f>
        <v>0</v>
      </c>
    </row>
    <row r="7" spans="1:11" s="2" customFormat="1" ht="30" customHeight="1">
      <c r="B7" s="10" t="s">
        <v>1</v>
      </c>
      <c r="C7" s="68" t="s">
        <v>0</v>
      </c>
      <c r="D7" s="69"/>
      <c r="E7" s="69"/>
      <c r="F7" s="70"/>
      <c r="G7" s="43"/>
      <c r="H7" s="43"/>
      <c r="I7" s="44"/>
      <c r="J7" s="11">
        <f>SUM(I9:I15)/3</f>
        <v>0</v>
      </c>
    </row>
    <row r="8" spans="1:11" s="2" customFormat="1" ht="30" customHeight="1">
      <c r="B8" s="12"/>
      <c r="C8" s="35" t="s">
        <v>2</v>
      </c>
      <c r="D8" s="65" t="s">
        <v>3</v>
      </c>
      <c r="E8" s="66"/>
      <c r="F8" s="67"/>
      <c r="G8" s="41"/>
      <c r="H8" s="41"/>
      <c r="I8" s="42"/>
      <c r="J8" s="11"/>
    </row>
    <row r="9" spans="1:11" ht="30" customHeight="1">
      <c r="B9" s="31"/>
      <c r="C9" s="17"/>
      <c r="D9" s="32" t="s">
        <v>4</v>
      </c>
      <c r="E9" s="28"/>
      <c r="F9" s="59"/>
      <c r="G9" s="40"/>
      <c r="H9" s="14">
        <f>$E$9*0.4</f>
        <v>0</v>
      </c>
      <c r="I9" s="15">
        <f>IF(H9&lt;=5,H9,5)</f>
        <v>0</v>
      </c>
      <c r="J9" s="16"/>
    </row>
    <row r="10" spans="1:11" s="2" customFormat="1" ht="30" customHeight="1">
      <c r="B10" s="12"/>
      <c r="C10" s="35" t="s">
        <v>5</v>
      </c>
      <c r="D10" s="62" t="s">
        <v>6</v>
      </c>
      <c r="E10" s="63"/>
      <c r="F10" s="64"/>
      <c r="G10" s="36"/>
      <c r="H10" s="36"/>
      <c r="I10" s="37"/>
      <c r="J10" s="11"/>
    </row>
    <row r="11" spans="1:11" ht="30" customHeight="1">
      <c r="B11" s="13"/>
      <c r="C11" s="17"/>
      <c r="D11" s="18" t="s">
        <v>7</v>
      </c>
      <c r="E11" s="28"/>
      <c r="F11" s="60"/>
      <c r="G11" s="50">
        <f>$E$11*F11*3</f>
        <v>0</v>
      </c>
      <c r="H11" s="15">
        <f>IF(G11&lt;=5,G11,5)</f>
        <v>0</v>
      </c>
      <c r="I11" s="15"/>
      <c r="J11" s="16"/>
    </row>
    <row r="12" spans="1:11" ht="30" customHeight="1">
      <c r="B12" s="13"/>
      <c r="C12" s="17"/>
      <c r="D12" s="18" t="s">
        <v>8</v>
      </c>
      <c r="E12" s="28"/>
      <c r="F12" s="15"/>
      <c r="G12" s="50">
        <f>$E$12*1.5</f>
        <v>0</v>
      </c>
      <c r="H12" s="15">
        <f t="shared" ref="H12:H13" si="0">IF(G12&lt;=5,G12,5)</f>
        <v>0</v>
      </c>
      <c r="I12" s="15"/>
      <c r="J12" s="16"/>
    </row>
    <row r="13" spans="1:11" ht="30" customHeight="1">
      <c r="B13" s="13"/>
      <c r="C13" s="17"/>
      <c r="D13" s="18" t="s">
        <v>9</v>
      </c>
      <c r="E13" s="28"/>
      <c r="F13" s="15"/>
      <c r="G13" s="50">
        <f>$E$13</f>
        <v>0</v>
      </c>
      <c r="H13" s="15">
        <f t="shared" si="0"/>
        <v>0</v>
      </c>
      <c r="I13" s="15">
        <f>SUM(H11:H13)/3</f>
        <v>0</v>
      </c>
      <c r="J13" s="16"/>
    </row>
    <row r="14" spans="1:11" s="2" customFormat="1" ht="30" customHeight="1">
      <c r="B14" s="12"/>
      <c r="C14" s="35" t="s">
        <v>15</v>
      </c>
      <c r="D14" s="62" t="s">
        <v>10</v>
      </c>
      <c r="E14" s="63"/>
      <c r="F14" s="64"/>
      <c r="G14" s="36"/>
      <c r="H14" s="36"/>
      <c r="I14" s="37"/>
      <c r="J14" s="11"/>
    </row>
    <row r="15" spans="1:11" s="2" customFormat="1" ht="30" customHeight="1">
      <c r="B15" s="12"/>
      <c r="C15" s="35"/>
      <c r="D15" s="28" t="s">
        <v>28</v>
      </c>
      <c r="E15" s="14"/>
      <c r="F15" s="15"/>
      <c r="G15" s="51"/>
      <c r="H15" s="19"/>
      <c r="I15" s="20" t="str">
        <f>IF(D15=Lista!A4,5,IF(D15=Lista!A3,3,IF(D15=Lista!A2,1,"")))</f>
        <v/>
      </c>
      <c r="J15" s="11"/>
    </row>
    <row r="16" spans="1:11" s="2" customFormat="1" ht="30" customHeight="1">
      <c r="B16" s="12" t="s">
        <v>11</v>
      </c>
      <c r="C16" s="65" t="s">
        <v>12</v>
      </c>
      <c r="D16" s="66"/>
      <c r="E16" s="66"/>
      <c r="F16" s="67"/>
      <c r="G16" s="41"/>
      <c r="H16" s="48"/>
      <c r="I16" s="21"/>
      <c r="J16" s="11"/>
    </row>
    <row r="17" spans="2:10" ht="30" customHeight="1">
      <c r="B17" s="13"/>
      <c r="C17" s="35" t="s">
        <v>2</v>
      </c>
      <c r="D17" s="62" t="s">
        <v>13</v>
      </c>
      <c r="E17" s="63"/>
      <c r="F17" s="64"/>
      <c r="G17" s="36"/>
      <c r="H17" s="36"/>
      <c r="I17" s="37"/>
      <c r="J17" s="16">
        <f>SUM(I20:I22)/3</f>
        <v>0</v>
      </c>
    </row>
    <row r="18" spans="2:10" ht="30" customHeight="1">
      <c r="B18" s="13"/>
      <c r="C18" s="17"/>
      <c r="D18" s="18" t="s">
        <v>23</v>
      </c>
      <c r="E18" s="28"/>
      <c r="F18" s="15"/>
      <c r="G18" s="50">
        <f>$E$18*0.5</f>
        <v>0</v>
      </c>
      <c r="H18" s="14"/>
      <c r="I18" s="15"/>
      <c r="J18" s="16"/>
    </row>
    <row r="19" spans="2:10" ht="30" customHeight="1">
      <c r="B19" s="13"/>
      <c r="C19" s="17"/>
      <c r="D19" s="18" t="s">
        <v>22</v>
      </c>
      <c r="E19" s="28"/>
      <c r="F19" s="15"/>
      <c r="G19" s="50">
        <f>$E$19*0.2</f>
        <v>0</v>
      </c>
      <c r="H19" s="14"/>
      <c r="I19" s="15"/>
      <c r="J19" s="16"/>
    </row>
    <row r="20" spans="2:10" ht="30" customHeight="1">
      <c r="B20" s="13"/>
      <c r="C20" s="17"/>
      <c r="D20" s="18" t="s">
        <v>24</v>
      </c>
      <c r="E20" s="28"/>
      <c r="F20" s="15"/>
      <c r="G20" s="50">
        <f>$E$20*0.4</f>
        <v>0</v>
      </c>
      <c r="H20" s="14">
        <f>SUM($G$18:$G$20)</f>
        <v>0</v>
      </c>
      <c r="I20" s="15">
        <f>IF(H20&lt;=5,H20,5)</f>
        <v>0</v>
      </c>
      <c r="J20" s="16"/>
    </row>
    <row r="21" spans="2:10" ht="30" customHeight="1">
      <c r="B21" s="13"/>
      <c r="C21" s="35" t="s">
        <v>5</v>
      </c>
      <c r="D21" s="18" t="s">
        <v>14</v>
      </c>
      <c r="E21" s="28"/>
      <c r="F21" s="15"/>
      <c r="G21" s="50"/>
      <c r="H21" s="14">
        <f>$E$21*1.5</f>
        <v>0</v>
      </c>
      <c r="I21" s="15">
        <f>IF(H21&lt;=5,H21,5)</f>
        <v>0</v>
      </c>
      <c r="J21" s="16"/>
    </row>
    <row r="22" spans="2:10" ht="30" customHeight="1">
      <c r="B22" s="13"/>
      <c r="C22" s="35" t="s">
        <v>15</v>
      </c>
      <c r="D22" s="18" t="s">
        <v>16</v>
      </c>
      <c r="E22" s="28"/>
      <c r="F22" s="15"/>
      <c r="G22" s="50"/>
      <c r="H22" s="14">
        <f>$E$22*2</f>
        <v>0</v>
      </c>
      <c r="I22" s="15">
        <f>IF(H22&lt;=5,H22,5)</f>
        <v>0</v>
      </c>
      <c r="J22" s="16"/>
    </row>
    <row r="23" spans="2:10" s="2" customFormat="1" ht="30" customHeight="1">
      <c r="B23" s="12" t="s">
        <v>17</v>
      </c>
      <c r="C23" s="71" t="s">
        <v>18</v>
      </c>
      <c r="D23" s="72"/>
      <c r="E23" s="72"/>
      <c r="F23" s="73"/>
      <c r="G23" s="46"/>
      <c r="H23" s="46"/>
      <c r="I23" s="47"/>
      <c r="J23" s="11">
        <f>SUM(I24:I25)/2</f>
        <v>0</v>
      </c>
    </row>
    <row r="24" spans="2:10" ht="30" customHeight="1">
      <c r="B24" s="13"/>
      <c r="C24" s="35" t="s">
        <v>2</v>
      </c>
      <c r="D24" s="22" t="s">
        <v>37</v>
      </c>
      <c r="E24" s="28"/>
      <c r="F24" s="15"/>
      <c r="G24" s="50"/>
      <c r="H24" s="14">
        <f>$E$24*3</f>
        <v>0</v>
      </c>
      <c r="I24" s="15">
        <f>IF(H24&lt;=5,H24,5)</f>
        <v>0</v>
      </c>
      <c r="J24" s="16"/>
    </row>
    <row r="25" spans="2:10" ht="30" customHeight="1" thickBot="1">
      <c r="B25" s="23"/>
      <c r="C25" s="24" t="s">
        <v>5</v>
      </c>
      <c r="D25" s="25" t="s">
        <v>38</v>
      </c>
      <c r="E25" s="61"/>
      <c r="F25" s="27"/>
      <c r="G25" s="52"/>
      <c r="H25" s="26">
        <f>E25*1.5</f>
        <v>0</v>
      </c>
      <c r="I25" s="27">
        <f>IF(H25&lt;=5,H25,5)</f>
        <v>0</v>
      </c>
      <c r="J25" s="16"/>
    </row>
    <row r="26" spans="2:10" ht="30" hidden="1" customHeight="1"/>
    <row r="27" spans="2:10" ht="30" hidden="1" customHeight="1"/>
  </sheetData>
  <sheetProtection password="933C" sheet="1" objects="1" scenarios="1" selectLockedCells="1"/>
  <customSheetViews>
    <customSheetView guid="{6C2E5249-38FE-4F9D-A09A-765DDFC726D0}" showPageBreaks="1" showGridLines="0" hiddenColumns="1">
      <selection activeCell="D21" activeCellId="11" sqref="D5 D7 E7 D8 D9 D14 D15 D16 D17 D18 D20 D21"/>
      <pageMargins left="0.7" right="0.7" top="0.75" bottom="0.75" header="0.3" footer="0.3"/>
      <pageSetup paperSize="9" orientation="portrait" r:id="rId1"/>
    </customSheetView>
  </customSheetViews>
  <mergeCells count="13">
    <mergeCell ref="B1:F1"/>
    <mergeCell ref="D2:F2"/>
    <mergeCell ref="E3:F3"/>
    <mergeCell ref="G3:J3"/>
    <mergeCell ref="B5:D5"/>
    <mergeCell ref="B6:F6"/>
    <mergeCell ref="D10:F10"/>
    <mergeCell ref="D8:F8"/>
    <mergeCell ref="C7:F7"/>
    <mergeCell ref="D17:F17"/>
    <mergeCell ref="C23:F23"/>
    <mergeCell ref="C16:F16"/>
    <mergeCell ref="D14:F14"/>
  </mergeCell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Erro" error="Selecione um dos valores.">
          <x14:formula1>
            <xm:f>Lista!$A$1:$A$4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5"/>
  <sheetData>
    <row r="1" spans="1:1">
      <c r="A1" t="s">
        <v>28</v>
      </c>
    </row>
    <row r="2" spans="1:1">
      <c r="A2" s="5" t="s">
        <v>19</v>
      </c>
    </row>
    <row r="3" spans="1:1">
      <c r="A3" s="5" t="s">
        <v>20</v>
      </c>
    </row>
    <row r="4" spans="1:1">
      <c r="A4" s="5" t="s">
        <v>21</v>
      </c>
    </row>
  </sheetData>
  <customSheetViews>
    <customSheetView guid="{6C2E5249-38FE-4F9D-A09A-765DDFC726D0}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6C2E5249-38FE-4F9D-A09A-765DDFC726D0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Lista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Almeida</dc:creator>
  <cp:lastModifiedBy>João Almeida</cp:lastModifiedBy>
  <cp:lastPrinted>2016-06-29T15:04:45Z</cp:lastPrinted>
  <dcterms:created xsi:type="dcterms:W3CDTF">2016-06-09T07:43:58Z</dcterms:created>
  <dcterms:modified xsi:type="dcterms:W3CDTF">2016-06-29T15:15:12Z</dcterms:modified>
</cp:coreProperties>
</file>